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egatrim-my.sharepoint.com/personal/info_megatrim_com_au/Documents/Documents/Fantasy Golf Spreadsheets/"/>
    </mc:Choice>
  </mc:AlternateContent>
  <xr:revisionPtr revIDLastSave="1667" documentId="14_{5B011D5F-47A3-49FC-BD40-FAFF2696AC2D}" xr6:coauthVersionLast="47" xr6:coauthVersionMax="47" xr10:uidLastSave="{F9302AB7-8707-42AD-A53B-0ADED5D844A7}"/>
  <bookViews>
    <workbookView xWindow="-120" yWindow="-120" windowWidth="25440" windowHeight="15270" tabRatio="856" firstSheet="2" activeTab="10" xr2:uid="{00000000-000D-0000-FFFF-FFFF00000000}"/>
  </bookViews>
  <sheets>
    <sheet name="Powelly" sheetId="1" r:id="rId1"/>
    <sheet name="Googah" sheetId="2" r:id="rId2"/>
    <sheet name="Muff" sheetId="4" r:id="rId3"/>
    <sheet name="Mahns" sheetId="5" r:id="rId4"/>
    <sheet name="Flea" sheetId="6" r:id="rId5"/>
    <sheet name="Hymie" sheetId="3" r:id="rId6"/>
    <sheet name="CJ" sheetId="51" r:id="rId7"/>
    <sheet name="Scotty" sheetId="9" r:id="rId8"/>
    <sheet name="Smails" sheetId="10" r:id="rId9"/>
    <sheet name="Bradels" sheetId="8" r:id="rId10"/>
    <sheet name="Wagers" sheetId="20" r:id="rId11"/>
    <sheet name="Player Scoring" sheetId="11" r:id="rId12"/>
    <sheet name="Transactions" sheetId="13" r:id="rId13"/>
    <sheet name="Player Worksheet_Rnd1" sheetId="44" r:id="rId14"/>
    <sheet name="Player Worksheet_Rnd2" sheetId="43" r:id="rId15"/>
    <sheet name="Player Worksheet_Rnd3" sheetId="42" r:id="rId16"/>
    <sheet name="Player Worksheet_Rnd4" sheetId="12" r:id="rId17"/>
    <sheet name="Player Worksheet_Rnd5" sheetId="14" r:id="rId18"/>
    <sheet name="Player Worksheet_Rnd6" sheetId="15" r:id="rId19"/>
    <sheet name="Player Worksheet_Rnd7" sheetId="16" r:id="rId20"/>
    <sheet name="Player Worksheet_Rnd8" sheetId="17" r:id="rId21"/>
    <sheet name="Player Worksheet_Rnd9" sheetId="18" r:id="rId22"/>
    <sheet name="Player Worksheet_Rnd10" sheetId="19" r:id="rId23"/>
    <sheet name="Player Worksheet_Rnd11" sheetId="21" r:id="rId24"/>
    <sheet name="Player Worksheet_Rnd12" sheetId="47" r:id="rId25"/>
    <sheet name="Player Worksheet_Rnd13" sheetId="23" r:id="rId26"/>
    <sheet name="Player Worksheet_Rnd14" sheetId="24" r:id="rId27"/>
    <sheet name="Player Worksheet_Rnd15" sheetId="25" r:id="rId28"/>
    <sheet name="Player Worksheet_Rnd16" sheetId="26" r:id="rId29"/>
    <sheet name="Player Worksheet_Rnd17" sheetId="27" r:id="rId30"/>
    <sheet name="Player Worksheet_Rnd18" sheetId="28" r:id="rId31"/>
    <sheet name="Player Worksheet_Rnd19" sheetId="29" r:id="rId32"/>
    <sheet name="Player Worksheet_Rnd20" sheetId="30" r:id="rId33"/>
    <sheet name="Player Worksheet_Rnd21" sheetId="31" r:id="rId34"/>
    <sheet name="Player Worksheet_Rnd22" sheetId="32" r:id="rId35"/>
    <sheet name="Player Worksheet_Rnd23" sheetId="33" r:id="rId36"/>
    <sheet name="Player Worksheet_Rnd24" sheetId="34" r:id="rId37"/>
    <sheet name="Player Worksheet_Rnd25" sheetId="35" r:id="rId38"/>
    <sheet name="Player Worksheet_Rnd26" sheetId="36" r:id="rId39"/>
    <sheet name="Player Worksheet_Rnd27" sheetId="37" r:id="rId40"/>
    <sheet name="Player Worksheet_Rnd28" sheetId="38" r:id="rId41"/>
    <sheet name="Player Worksheet_Rnd29" sheetId="39" r:id="rId42"/>
    <sheet name="Player Worksheet_Rnd30" sheetId="40" r:id="rId43"/>
    <sheet name="Player Worksheet_Rnd31" sheetId="48" r:id="rId44"/>
    <sheet name="Player Worksheet_Rnd32" sheetId="49" r:id="rId45"/>
  </sheets>
  <definedNames>
    <definedName name="_xlnm._FilterDatabase" localSheetId="11" hidden="1">'Player Scoring'!$H$1:$H$80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1" l="1"/>
  <c r="C7" i="11"/>
  <c r="C9" i="11"/>
  <c r="C11" i="11"/>
  <c r="C10" i="11"/>
  <c r="C8" i="11"/>
  <c r="C6" i="11"/>
  <c r="C3" i="11"/>
  <c r="C4" i="11"/>
  <c r="C2" i="11"/>
  <c r="D10" i="8"/>
  <c r="D11" i="5"/>
  <c r="D10" i="5"/>
  <c r="D10" i="4"/>
  <c r="B86" i="42"/>
  <c r="C10" i="8"/>
  <c r="C10" i="5"/>
  <c r="C9" i="1"/>
  <c r="C8" i="1"/>
  <c r="C7" i="1"/>
  <c r="C6" i="1"/>
  <c r="C5" i="1"/>
  <c r="C4" i="1"/>
  <c r="C3" i="1"/>
  <c r="B86" i="43"/>
  <c r="I7" i="20"/>
  <c r="G7" i="20"/>
  <c r="AK38" i="10"/>
  <c r="AK37" i="10"/>
  <c r="E7" i="20" s="1"/>
  <c r="AK36" i="10"/>
  <c r="B86" i="44"/>
  <c r="B87" i="49"/>
  <c r="B87" i="48"/>
  <c r="B87" i="40"/>
  <c r="B87" i="39"/>
  <c r="B87" i="38"/>
  <c r="B87" i="37"/>
  <c r="B87" i="36"/>
  <c r="B87" i="35"/>
  <c r="B87" i="34"/>
  <c r="B87" i="33"/>
  <c r="B87" i="32"/>
  <c r="B87" i="31"/>
  <c r="B87" i="30"/>
  <c r="B87" i="29"/>
  <c r="B87" i="28"/>
  <c r="B87" i="27"/>
  <c r="B87" i="26"/>
  <c r="B87" i="25"/>
  <c r="B87" i="24"/>
  <c r="B87" i="23"/>
  <c r="B87" i="47"/>
  <c r="B87" i="21"/>
  <c r="B87" i="19"/>
  <c r="B87" i="18"/>
  <c r="B87" i="17"/>
  <c r="B87" i="16"/>
  <c r="B87" i="15"/>
  <c r="B87" i="14"/>
  <c r="B87" i="12"/>
  <c r="AI33" i="8"/>
  <c r="AH33" i="8"/>
  <c r="AK32" i="8"/>
  <c r="AK31" i="8"/>
  <c r="AK30" i="8"/>
  <c r="AK29" i="8"/>
  <c r="AK28" i="8"/>
  <c r="AK27" i="8"/>
  <c r="AK26" i="8"/>
  <c r="AK25" i="8"/>
  <c r="AK24" i="8"/>
  <c r="AK23" i="8"/>
  <c r="AK22" i="8"/>
  <c r="AK21" i="8"/>
  <c r="AK20" i="8"/>
  <c r="AK19" i="8"/>
  <c r="AK18" i="8"/>
  <c r="AK17" i="8"/>
  <c r="AK16" i="8"/>
  <c r="AF15" i="8"/>
  <c r="AE15" i="8"/>
  <c r="AD15" i="8"/>
  <c r="AF14" i="8"/>
  <c r="AE14" i="8"/>
  <c r="AD14" i="8"/>
  <c r="AC14" i="8"/>
  <c r="AB14" i="8"/>
  <c r="AA14" i="8"/>
  <c r="AG13" i="8"/>
  <c r="AG33" i="8" s="1"/>
  <c r="AF13" i="8"/>
  <c r="AA13" i="8"/>
  <c r="V12" i="8"/>
  <c r="AK12" i="8" s="1"/>
  <c r="R11" i="8"/>
  <c r="AK11" i="8" s="1"/>
  <c r="D9" i="8"/>
  <c r="C9" i="8"/>
  <c r="B9" i="8"/>
  <c r="B8" i="8"/>
  <c r="D7" i="8"/>
  <c r="C7" i="8"/>
  <c r="B7" i="8"/>
  <c r="D6" i="8"/>
  <c r="C6" i="8"/>
  <c r="B6" i="8"/>
  <c r="D5" i="8"/>
  <c r="C5" i="8"/>
  <c r="B5" i="8"/>
  <c r="D4" i="8"/>
  <c r="C4" i="8"/>
  <c r="B4" i="8"/>
  <c r="D3" i="8"/>
  <c r="C3" i="8"/>
  <c r="B3" i="8"/>
  <c r="AD33" i="8"/>
  <c r="AC33" i="8"/>
  <c r="Z33" i="8"/>
  <c r="X33" i="8"/>
  <c r="P33" i="8"/>
  <c r="G33" i="8"/>
  <c r="D2" i="8"/>
  <c r="C2" i="8"/>
  <c r="B2" i="8"/>
  <c r="D1" i="8"/>
  <c r="E1" i="8" s="1"/>
  <c r="F1" i="8" s="1"/>
  <c r="G1" i="8" s="1"/>
  <c r="H1" i="8" s="1"/>
  <c r="I1" i="8" s="1"/>
  <c r="J1" i="8" s="1"/>
  <c r="K1" i="8" s="1"/>
  <c r="L1" i="8" s="1"/>
  <c r="M1" i="8" s="1"/>
  <c r="N1" i="8" s="1"/>
  <c r="O1" i="8" s="1"/>
  <c r="P1" i="8" s="1"/>
  <c r="Q1" i="8" s="1"/>
  <c r="R1" i="8" s="1"/>
  <c r="S1" i="8" s="1"/>
  <c r="T1" i="8" s="1"/>
  <c r="U1" i="8" s="1"/>
  <c r="V1" i="8" s="1"/>
  <c r="W1" i="8" s="1"/>
  <c r="X1" i="8" s="1"/>
  <c r="Y1" i="8" s="1"/>
  <c r="Z1" i="8" s="1"/>
  <c r="AA1" i="8" s="1"/>
  <c r="AB1" i="8" s="1"/>
  <c r="AC1" i="8" s="1"/>
  <c r="AD1" i="8" s="1"/>
  <c r="AE1" i="8" s="1"/>
  <c r="AF1" i="8" s="1"/>
  <c r="AG1" i="8" s="1"/>
  <c r="AH1" i="8" s="1"/>
  <c r="AI1" i="8" s="1"/>
  <c r="C1" i="8"/>
  <c r="AI33" i="10"/>
  <c r="AH33" i="10"/>
  <c r="AK32" i="10"/>
  <c r="AK31" i="10"/>
  <c r="AK30" i="10"/>
  <c r="AK29" i="10"/>
  <c r="AK28" i="10"/>
  <c r="AK27" i="10"/>
  <c r="AK26" i="10"/>
  <c r="AK25" i="10"/>
  <c r="AK24" i="10"/>
  <c r="AK23" i="10"/>
  <c r="AK22" i="10"/>
  <c r="AK21" i="10"/>
  <c r="AK20" i="10"/>
  <c r="AK19" i="10"/>
  <c r="AK18" i="10"/>
  <c r="AK17" i="10"/>
  <c r="AK16" i="10"/>
  <c r="AF15" i="10"/>
  <c r="AE15" i="10"/>
  <c r="AD15" i="10"/>
  <c r="AF14" i="10"/>
  <c r="AE14" i="10"/>
  <c r="AD14" i="10"/>
  <c r="AC14" i="10"/>
  <c r="AB14" i="10"/>
  <c r="AA14" i="10"/>
  <c r="AG13" i="10"/>
  <c r="AG33" i="10" s="1"/>
  <c r="AF13" i="10"/>
  <c r="AA13" i="10"/>
  <c r="V12" i="10"/>
  <c r="AK12" i="10" s="1"/>
  <c r="R11" i="10"/>
  <c r="AK11" i="10" s="1"/>
  <c r="M10" i="10"/>
  <c r="AK10" i="10" s="1"/>
  <c r="D9" i="10"/>
  <c r="C9" i="10"/>
  <c r="B9" i="10"/>
  <c r="D8" i="10"/>
  <c r="C8" i="10"/>
  <c r="B8" i="10"/>
  <c r="D7" i="10"/>
  <c r="C7" i="10"/>
  <c r="B7" i="10"/>
  <c r="D6" i="10"/>
  <c r="C6" i="10"/>
  <c r="B6" i="10"/>
  <c r="D5" i="10"/>
  <c r="C5" i="10"/>
  <c r="B5" i="10"/>
  <c r="D4" i="10"/>
  <c r="C4" i="10"/>
  <c r="B4" i="10"/>
  <c r="D3" i="10"/>
  <c r="C3" i="10"/>
  <c r="B3" i="10"/>
  <c r="AA33" i="10"/>
  <c r="O33" i="10"/>
  <c r="L33" i="10"/>
  <c r="G33" i="10"/>
  <c r="F33" i="10"/>
  <c r="D2" i="10"/>
  <c r="C2" i="10"/>
  <c r="B2" i="10"/>
  <c r="C1" i="10"/>
  <c r="D1" i="10" s="1"/>
  <c r="E1" i="10" s="1"/>
  <c r="F1" i="10" s="1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AH1" i="10" s="1"/>
  <c r="AI1" i="10" s="1"/>
  <c r="AI33" i="9"/>
  <c r="AH33" i="9"/>
  <c r="AK32" i="9"/>
  <c r="AK31" i="9"/>
  <c r="AK30" i="9"/>
  <c r="AK29" i="9"/>
  <c r="AK28" i="9"/>
  <c r="AK27" i="9"/>
  <c r="AK26" i="9"/>
  <c r="AK25" i="9"/>
  <c r="AK24" i="9"/>
  <c r="AK23" i="9"/>
  <c r="AK22" i="9"/>
  <c r="AK21" i="9"/>
  <c r="AK20" i="9"/>
  <c r="AK19" i="9"/>
  <c r="AK18" i="9"/>
  <c r="AK17" i="9"/>
  <c r="AK16" i="9"/>
  <c r="AF15" i="9"/>
  <c r="AE15" i="9"/>
  <c r="AD15" i="9"/>
  <c r="AK15" i="9" s="1"/>
  <c r="AF14" i="9"/>
  <c r="AE14" i="9"/>
  <c r="AD14" i="9"/>
  <c r="AC14" i="9"/>
  <c r="AB14" i="9"/>
  <c r="AA14" i="9"/>
  <c r="AG13" i="9"/>
  <c r="AG33" i="9" s="1"/>
  <c r="AF13" i="9"/>
  <c r="AA13" i="9"/>
  <c r="AK13" i="9" s="1"/>
  <c r="V12" i="9"/>
  <c r="AK12" i="9" s="1"/>
  <c r="R11" i="9"/>
  <c r="AK11" i="9" s="1"/>
  <c r="M10" i="9"/>
  <c r="AK10" i="9" s="1"/>
  <c r="D9" i="9"/>
  <c r="C9" i="9"/>
  <c r="B9" i="9"/>
  <c r="D8" i="9"/>
  <c r="C8" i="9"/>
  <c r="B8" i="9"/>
  <c r="D7" i="9"/>
  <c r="C7" i="9"/>
  <c r="B7" i="9"/>
  <c r="D6" i="9"/>
  <c r="C6" i="9"/>
  <c r="B6" i="9"/>
  <c r="D5" i="9"/>
  <c r="C5" i="9"/>
  <c r="B5" i="9"/>
  <c r="D4" i="9"/>
  <c r="C4" i="9"/>
  <c r="B4" i="9"/>
  <c r="D3" i="9"/>
  <c r="C3" i="9"/>
  <c r="B3" i="9"/>
  <c r="D2" i="9"/>
  <c r="C2" i="9"/>
  <c r="B2" i="9"/>
  <c r="E1" i="9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AG1" i="9" s="1"/>
  <c r="AH1" i="9" s="1"/>
  <c r="AI1" i="9" s="1"/>
  <c r="D1" i="9"/>
  <c r="C1" i="9"/>
  <c r="AI33" i="51"/>
  <c r="AH33" i="51"/>
  <c r="AK32" i="51"/>
  <c r="AK31" i="51"/>
  <c r="AK30" i="51"/>
  <c r="AK29" i="51"/>
  <c r="AK28" i="51"/>
  <c r="AK27" i="51"/>
  <c r="AK26" i="51"/>
  <c r="AK25" i="51"/>
  <c r="AK24" i="51"/>
  <c r="AK23" i="51"/>
  <c r="AK22" i="51"/>
  <c r="AK21" i="51"/>
  <c r="AK20" i="51"/>
  <c r="AK19" i="51"/>
  <c r="AK18" i="51"/>
  <c r="AK17" i="51"/>
  <c r="AK16" i="51"/>
  <c r="AF15" i="51"/>
  <c r="AE15" i="51"/>
  <c r="AD15" i="51"/>
  <c r="AF14" i="51"/>
  <c r="AE14" i="51"/>
  <c r="AD14" i="51"/>
  <c r="AC14" i="51"/>
  <c r="AB14" i="51"/>
  <c r="AA14" i="51"/>
  <c r="AG13" i="51"/>
  <c r="AG33" i="51" s="1"/>
  <c r="AF13" i="51"/>
  <c r="AA13" i="51"/>
  <c r="AK13" i="51" s="1"/>
  <c r="V12" i="51"/>
  <c r="AK12" i="51" s="1"/>
  <c r="R11" i="51"/>
  <c r="AK11" i="51" s="1"/>
  <c r="M10" i="51"/>
  <c r="AK10" i="51" s="1"/>
  <c r="D9" i="51"/>
  <c r="C9" i="51"/>
  <c r="B9" i="51"/>
  <c r="D8" i="51"/>
  <c r="C8" i="51"/>
  <c r="B8" i="51"/>
  <c r="D7" i="51"/>
  <c r="C7" i="51"/>
  <c r="B7" i="51"/>
  <c r="D6" i="51"/>
  <c r="C6" i="51"/>
  <c r="B6" i="51"/>
  <c r="D5" i="51"/>
  <c r="C5" i="51"/>
  <c r="B5" i="51"/>
  <c r="D4" i="51"/>
  <c r="C4" i="51"/>
  <c r="B4" i="51"/>
  <c r="D3" i="51"/>
  <c r="C3" i="51"/>
  <c r="B3" i="51"/>
  <c r="D2" i="51"/>
  <c r="C2" i="51"/>
  <c r="B2" i="51"/>
  <c r="C1" i="51"/>
  <c r="D1" i="51" s="1"/>
  <c r="E1" i="51" s="1"/>
  <c r="F1" i="51" s="1"/>
  <c r="G1" i="51" s="1"/>
  <c r="H1" i="51" s="1"/>
  <c r="I1" i="51" s="1"/>
  <c r="J1" i="51" s="1"/>
  <c r="K1" i="51" s="1"/>
  <c r="L1" i="51" s="1"/>
  <c r="M1" i="51" s="1"/>
  <c r="N1" i="51" s="1"/>
  <c r="O1" i="51" s="1"/>
  <c r="P1" i="51" s="1"/>
  <c r="Q1" i="51" s="1"/>
  <c r="R1" i="51" s="1"/>
  <c r="S1" i="51" s="1"/>
  <c r="T1" i="51" s="1"/>
  <c r="U1" i="51" s="1"/>
  <c r="V1" i="51" s="1"/>
  <c r="W1" i="51" s="1"/>
  <c r="X1" i="51" s="1"/>
  <c r="Y1" i="51" s="1"/>
  <c r="Z1" i="51" s="1"/>
  <c r="AA1" i="51" s="1"/>
  <c r="AB1" i="51" s="1"/>
  <c r="AC1" i="51" s="1"/>
  <c r="AD1" i="51" s="1"/>
  <c r="AE1" i="51" s="1"/>
  <c r="AF1" i="51" s="1"/>
  <c r="AG1" i="51" s="1"/>
  <c r="AH1" i="51" s="1"/>
  <c r="AI1" i="51" s="1"/>
  <c r="AI33" i="3"/>
  <c r="AH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F15" i="3"/>
  <c r="AE15" i="3"/>
  <c r="AD15" i="3"/>
  <c r="AF14" i="3"/>
  <c r="AE14" i="3"/>
  <c r="AD14" i="3"/>
  <c r="AC14" i="3"/>
  <c r="AB14" i="3"/>
  <c r="AA14" i="3"/>
  <c r="AG13" i="3"/>
  <c r="AG33" i="3" s="1"/>
  <c r="AF13" i="3"/>
  <c r="AA13" i="3"/>
  <c r="AK13" i="3" s="1"/>
  <c r="V12" i="3"/>
  <c r="AK12" i="3" s="1"/>
  <c r="R11" i="3"/>
  <c r="AK11" i="3" s="1"/>
  <c r="M10" i="3"/>
  <c r="AK10" i="3" s="1"/>
  <c r="D9" i="3"/>
  <c r="C9" i="3"/>
  <c r="B9" i="3"/>
  <c r="D8" i="3"/>
  <c r="C8" i="3"/>
  <c r="B8" i="3"/>
  <c r="D7" i="3"/>
  <c r="C7" i="3"/>
  <c r="B7" i="3"/>
  <c r="D6" i="3"/>
  <c r="C6" i="3"/>
  <c r="B6" i="3"/>
  <c r="D5" i="3"/>
  <c r="C5" i="3"/>
  <c r="B5" i="3"/>
  <c r="D4" i="3"/>
  <c r="C4" i="3"/>
  <c r="B4" i="3"/>
  <c r="D3" i="3"/>
  <c r="C3" i="3"/>
  <c r="B3" i="3"/>
  <c r="AE33" i="3"/>
  <c r="D2" i="3"/>
  <c r="C2" i="3"/>
  <c r="B2" i="3"/>
  <c r="D1" i="3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AG1" i="3" s="1"/>
  <c r="AH1" i="3" s="1"/>
  <c r="AI1" i="3" s="1"/>
  <c r="C1" i="3"/>
  <c r="AI33" i="6"/>
  <c r="AH33" i="6"/>
  <c r="AK32" i="6"/>
  <c r="AK31" i="6"/>
  <c r="AK30" i="6"/>
  <c r="AK29" i="6"/>
  <c r="AK28" i="6"/>
  <c r="AK27" i="6"/>
  <c r="AK26" i="6"/>
  <c r="AK25" i="6"/>
  <c r="AK24" i="6"/>
  <c r="AK23" i="6"/>
  <c r="AK22" i="6"/>
  <c r="AK21" i="6"/>
  <c r="AK20" i="6"/>
  <c r="AK19" i="6"/>
  <c r="AK18" i="6"/>
  <c r="AK17" i="6"/>
  <c r="AK16" i="6"/>
  <c r="AF15" i="6"/>
  <c r="AE15" i="6"/>
  <c r="AD15" i="6"/>
  <c r="AK15" i="6" s="1"/>
  <c r="AF14" i="6"/>
  <c r="AE14" i="6"/>
  <c r="AD14" i="6"/>
  <c r="AC14" i="6"/>
  <c r="AB14" i="6"/>
  <c r="AA14" i="6"/>
  <c r="AG13" i="6"/>
  <c r="AG33" i="6" s="1"/>
  <c r="AF13" i="6"/>
  <c r="AA13" i="6"/>
  <c r="V12" i="6"/>
  <c r="AK12" i="6" s="1"/>
  <c r="R11" i="6"/>
  <c r="AK11" i="6" s="1"/>
  <c r="M10" i="6"/>
  <c r="AK10" i="6" s="1"/>
  <c r="D9" i="6"/>
  <c r="C9" i="6"/>
  <c r="B9" i="6"/>
  <c r="D8" i="6"/>
  <c r="C8" i="6"/>
  <c r="B8" i="6"/>
  <c r="D7" i="6"/>
  <c r="C7" i="6"/>
  <c r="B7" i="6"/>
  <c r="D6" i="6"/>
  <c r="C6" i="6"/>
  <c r="B6" i="6"/>
  <c r="D5" i="6"/>
  <c r="C5" i="6"/>
  <c r="B5" i="6"/>
  <c r="D4" i="6"/>
  <c r="C4" i="6"/>
  <c r="B4" i="6"/>
  <c r="D3" i="6"/>
  <c r="C3" i="6"/>
  <c r="B3" i="6"/>
  <c r="W33" i="6"/>
  <c r="D2" i="6"/>
  <c r="C2" i="6"/>
  <c r="B2" i="6"/>
  <c r="C1" i="6"/>
  <c r="D1" i="6" s="1"/>
  <c r="E1" i="6" s="1"/>
  <c r="F1" i="6" s="1"/>
  <c r="G1" i="6" s="1"/>
  <c r="H1" i="6" s="1"/>
  <c r="I1" i="6" s="1"/>
  <c r="J1" i="6" s="1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AB1" i="6" s="1"/>
  <c r="AC1" i="6" s="1"/>
  <c r="AD1" i="6" s="1"/>
  <c r="AE1" i="6" s="1"/>
  <c r="AF1" i="6" s="1"/>
  <c r="AG1" i="6" s="1"/>
  <c r="AH1" i="6" s="1"/>
  <c r="AI1" i="6" s="1"/>
  <c r="AI33" i="5"/>
  <c r="AH33" i="5"/>
  <c r="AK32" i="5"/>
  <c r="AK31" i="5"/>
  <c r="AK30" i="5"/>
  <c r="AK29" i="5"/>
  <c r="AK28" i="5"/>
  <c r="AK27" i="5"/>
  <c r="AK26" i="5"/>
  <c r="AK25" i="5"/>
  <c r="AK24" i="5"/>
  <c r="AK23" i="5"/>
  <c r="AK22" i="5"/>
  <c r="AK21" i="5"/>
  <c r="AK20" i="5"/>
  <c r="AK19" i="5"/>
  <c r="AK18" i="5"/>
  <c r="AK17" i="5"/>
  <c r="AK16" i="5"/>
  <c r="AG33" i="5"/>
  <c r="AK13" i="5"/>
  <c r="AK12" i="5"/>
  <c r="AK11" i="5"/>
  <c r="J63" i="11" s="1"/>
  <c r="B9" i="5"/>
  <c r="D8" i="5"/>
  <c r="C8" i="5"/>
  <c r="B8" i="5"/>
  <c r="D7" i="5"/>
  <c r="C7" i="5"/>
  <c r="B7" i="5"/>
  <c r="C6" i="5"/>
  <c r="B6" i="5"/>
  <c r="D5" i="5"/>
  <c r="C5" i="5"/>
  <c r="B5" i="5"/>
  <c r="D4" i="5"/>
  <c r="C4" i="5"/>
  <c r="B4" i="5"/>
  <c r="D3" i="5"/>
  <c r="C3" i="5"/>
  <c r="B3" i="5"/>
  <c r="Z33" i="5"/>
  <c r="D2" i="5"/>
  <c r="C2" i="5"/>
  <c r="B2" i="5"/>
  <c r="D1" i="5"/>
  <c r="E1" i="5" s="1"/>
  <c r="F1" i="5" s="1"/>
  <c r="G1" i="5" s="1"/>
  <c r="H1" i="5" s="1"/>
  <c r="I1" i="5" s="1"/>
  <c r="J1" i="5" s="1"/>
  <c r="K1" i="5" s="1"/>
  <c r="L1" i="5" s="1"/>
  <c r="M1" i="5" s="1"/>
  <c r="N1" i="5" s="1"/>
  <c r="O1" i="5" s="1"/>
  <c r="P1" i="5" s="1"/>
  <c r="Q1" i="5" s="1"/>
  <c r="R1" i="5" s="1"/>
  <c r="S1" i="5" s="1"/>
  <c r="T1" i="5" s="1"/>
  <c r="U1" i="5" s="1"/>
  <c r="V1" i="5" s="1"/>
  <c r="W1" i="5" s="1"/>
  <c r="X1" i="5" s="1"/>
  <c r="Y1" i="5" s="1"/>
  <c r="Z1" i="5" s="1"/>
  <c r="AA1" i="5" s="1"/>
  <c r="AB1" i="5" s="1"/>
  <c r="AC1" i="5" s="1"/>
  <c r="AD1" i="5" s="1"/>
  <c r="AE1" i="5" s="1"/>
  <c r="AF1" i="5" s="1"/>
  <c r="AG1" i="5" s="1"/>
  <c r="AH1" i="5" s="1"/>
  <c r="AI1" i="5" s="1"/>
  <c r="C1" i="5"/>
  <c r="AI33" i="4"/>
  <c r="AH33" i="4"/>
  <c r="AK32" i="4"/>
  <c r="AK31" i="4"/>
  <c r="AK30" i="4"/>
  <c r="AK29" i="4"/>
  <c r="AK28" i="4"/>
  <c r="AK27" i="4"/>
  <c r="AK26" i="4"/>
  <c r="AK25" i="4"/>
  <c r="AK24" i="4"/>
  <c r="AK23" i="4"/>
  <c r="AK22" i="4"/>
  <c r="AK21" i="4"/>
  <c r="AK20" i="4"/>
  <c r="AK19" i="4"/>
  <c r="AK18" i="4"/>
  <c r="AK17" i="4"/>
  <c r="AK16" i="4"/>
  <c r="AF15" i="4"/>
  <c r="AE15" i="4"/>
  <c r="AD15" i="4"/>
  <c r="AF14" i="4"/>
  <c r="AE14" i="4"/>
  <c r="AD14" i="4"/>
  <c r="AC14" i="4"/>
  <c r="AB14" i="4"/>
  <c r="AA14" i="4"/>
  <c r="AK13" i="4"/>
  <c r="AG13" i="4"/>
  <c r="AG33" i="4" s="1"/>
  <c r="AF13" i="4"/>
  <c r="AA13" i="4"/>
  <c r="V12" i="4"/>
  <c r="AK12" i="4" s="1"/>
  <c r="R11" i="4"/>
  <c r="AK11" i="4" s="1"/>
  <c r="M10" i="4"/>
  <c r="AK10" i="4" s="1"/>
  <c r="J19" i="11" s="1"/>
  <c r="D9" i="4"/>
  <c r="C9" i="4"/>
  <c r="B9" i="4"/>
  <c r="D8" i="4"/>
  <c r="C8" i="4"/>
  <c r="B8" i="4"/>
  <c r="D7" i="4"/>
  <c r="C7" i="4"/>
  <c r="B7" i="4"/>
  <c r="C6" i="4"/>
  <c r="B6" i="4"/>
  <c r="D5" i="4"/>
  <c r="C5" i="4"/>
  <c r="B5" i="4"/>
  <c r="D4" i="4"/>
  <c r="C4" i="4"/>
  <c r="B4" i="4"/>
  <c r="D3" i="4"/>
  <c r="C3" i="4"/>
  <c r="B3" i="4"/>
  <c r="AD33" i="4"/>
  <c r="AC33" i="4"/>
  <c r="D2" i="4"/>
  <c r="C2" i="4"/>
  <c r="B2" i="4"/>
  <c r="C1" i="4"/>
  <c r="D1" i="4" s="1"/>
  <c r="E1" i="4" s="1"/>
  <c r="F1" i="4" s="1"/>
  <c r="G1" i="4" s="1"/>
  <c r="H1" i="4" s="1"/>
  <c r="I1" i="4" s="1"/>
  <c r="J1" i="4" s="1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AA1" i="4" s="1"/>
  <c r="AB1" i="4" s="1"/>
  <c r="AC1" i="4" s="1"/>
  <c r="AD1" i="4" s="1"/>
  <c r="AE1" i="4" s="1"/>
  <c r="AF1" i="4" s="1"/>
  <c r="AG1" i="4" s="1"/>
  <c r="AH1" i="4" s="1"/>
  <c r="AI1" i="4" s="1"/>
  <c r="AI33" i="2"/>
  <c r="AH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G33" i="2"/>
  <c r="AK13" i="2"/>
  <c r="AK12" i="2"/>
  <c r="AK11" i="2"/>
  <c r="AK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AC33" i="2"/>
  <c r="AA33" i="2"/>
  <c r="D2" i="2"/>
  <c r="C2" i="2"/>
  <c r="B2" i="2"/>
  <c r="C1" i="2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K10" i="8" l="1"/>
  <c r="J64" i="11" s="1"/>
  <c r="AK10" i="5"/>
  <c r="J33" i="11" s="1"/>
  <c r="AK13" i="10"/>
  <c r="AK13" i="8"/>
  <c r="AK13" i="6"/>
  <c r="AK15" i="5"/>
  <c r="AF33" i="8"/>
  <c r="AF33" i="9"/>
  <c r="AK15" i="51"/>
  <c r="AK15" i="3"/>
  <c r="AK15" i="4"/>
  <c r="AE33" i="51"/>
  <c r="AE33" i="9"/>
  <c r="AK15" i="10"/>
  <c r="AK15" i="2"/>
  <c r="AK15" i="8"/>
  <c r="AE33" i="6"/>
  <c r="AK14" i="2"/>
  <c r="AK14" i="8"/>
  <c r="AD33" i="5"/>
  <c r="AD33" i="10"/>
  <c r="AD33" i="51"/>
  <c r="AD33" i="9"/>
  <c r="AD33" i="3"/>
  <c r="AK14" i="4"/>
  <c r="AD33" i="6"/>
  <c r="AK14" i="10"/>
  <c r="AK14" i="6"/>
  <c r="AC33" i="3"/>
  <c r="AK14" i="5"/>
  <c r="AC33" i="6"/>
  <c r="AB33" i="10"/>
  <c r="AK14" i="51"/>
  <c r="AK14" i="9"/>
  <c r="AB33" i="4"/>
  <c r="AK14" i="3"/>
  <c r="AB33" i="3"/>
  <c r="AB33" i="6"/>
  <c r="AA33" i="4"/>
  <c r="Z33" i="2"/>
  <c r="Z33" i="9"/>
  <c r="Y33" i="51"/>
  <c r="X33" i="9"/>
  <c r="W33" i="51"/>
  <c r="W33" i="9"/>
  <c r="W33" i="3"/>
  <c r="V33" i="9"/>
  <c r="V33" i="4"/>
  <c r="U33" i="3"/>
  <c r="U33" i="6"/>
  <c r="T33" i="10"/>
  <c r="T33" i="3"/>
  <c r="T33" i="6"/>
  <c r="T33" i="4"/>
  <c r="S33" i="2"/>
  <c r="S33" i="10"/>
  <c r="S33" i="4"/>
  <c r="R33" i="2"/>
  <c r="R33" i="5"/>
  <c r="P33" i="9"/>
  <c r="P33" i="3"/>
  <c r="P33" i="6"/>
  <c r="O33" i="51"/>
  <c r="O33" i="9"/>
  <c r="O33" i="4"/>
  <c r="M33" i="8"/>
  <c r="M33" i="3"/>
  <c r="M33" i="6"/>
  <c r="M33" i="2"/>
  <c r="M33" i="4"/>
  <c r="L33" i="3"/>
  <c r="L33" i="6"/>
  <c r="L33" i="4"/>
  <c r="K33" i="10"/>
  <c r="K33" i="8"/>
  <c r="K33" i="9"/>
  <c r="K33" i="2"/>
  <c r="K33" i="4"/>
  <c r="J33" i="2"/>
  <c r="J33" i="5"/>
  <c r="H33" i="8"/>
  <c r="H33" i="9"/>
  <c r="H33" i="3"/>
  <c r="H33" i="6"/>
  <c r="G33" i="51"/>
  <c r="G33" i="9"/>
  <c r="G33" i="4"/>
  <c r="F33" i="51"/>
  <c r="F33" i="9"/>
  <c r="F33" i="6"/>
  <c r="F33" i="3"/>
  <c r="F33" i="2"/>
  <c r="F33" i="5"/>
  <c r="E33" i="8"/>
  <c r="E33" i="3"/>
  <c r="AK9" i="3"/>
  <c r="J68" i="11" s="1"/>
  <c r="E33" i="6"/>
  <c r="E33" i="4"/>
  <c r="D33" i="10"/>
  <c r="AK7" i="10"/>
  <c r="J55" i="11" s="1"/>
  <c r="D33" i="3"/>
  <c r="D33" i="6"/>
  <c r="D33" i="4"/>
  <c r="C33" i="9"/>
  <c r="C33" i="10"/>
  <c r="C33" i="8"/>
  <c r="AK4" i="8"/>
  <c r="J8" i="11" s="1"/>
  <c r="C33" i="4"/>
  <c r="C33" i="2"/>
  <c r="AK7" i="4"/>
  <c r="J9" i="11" s="1"/>
  <c r="AK6" i="6"/>
  <c r="J48" i="11" s="1"/>
  <c r="AK9" i="6"/>
  <c r="J16" i="11" s="1"/>
  <c r="AK4" i="9"/>
  <c r="J31" i="11" s="1"/>
  <c r="AK8" i="9"/>
  <c r="J37" i="11" s="1"/>
  <c r="B33" i="2"/>
  <c r="B33" i="5"/>
  <c r="AK4" i="3"/>
  <c r="J56" i="11" s="1"/>
  <c r="E33" i="10"/>
  <c r="M33" i="10"/>
  <c r="U33" i="10"/>
  <c r="AC33" i="10"/>
  <c r="AK6" i="10"/>
  <c r="J30" i="11" s="1"/>
  <c r="AK9" i="10"/>
  <c r="J45" i="11" s="1"/>
  <c r="AK5" i="10"/>
  <c r="J77" i="11" s="1"/>
  <c r="W33" i="10"/>
  <c r="AE33" i="10"/>
  <c r="H33" i="10"/>
  <c r="P33" i="10"/>
  <c r="X33" i="10"/>
  <c r="AF33" i="10"/>
  <c r="AK4" i="10"/>
  <c r="J79" i="11" s="1"/>
  <c r="AK8" i="10"/>
  <c r="J36" i="11" s="1"/>
  <c r="N33" i="10"/>
  <c r="V33" i="10"/>
  <c r="I33" i="10"/>
  <c r="Q33" i="10"/>
  <c r="Y33" i="10"/>
  <c r="AK3" i="10"/>
  <c r="J18" i="11" s="1"/>
  <c r="B33" i="10"/>
  <c r="J33" i="10"/>
  <c r="R33" i="10"/>
  <c r="Z33" i="10"/>
  <c r="D33" i="9"/>
  <c r="AB33" i="9"/>
  <c r="AK7" i="9"/>
  <c r="J38" i="11" s="1"/>
  <c r="E33" i="9"/>
  <c r="M33" i="9"/>
  <c r="U33" i="9"/>
  <c r="AC33" i="9"/>
  <c r="AK6" i="9"/>
  <c r="J75" i="11" s="1"/>
  <c r="AK9" i="9"/>
  <c r="J25" i="11" s="1"/>
  <c r="T33" i="9"/>
  <c r="AK5" i="9"/>
  <c r="J20" i="11" s="1"/>
  <c r="L33" i="9"/>
  <c r="N33" i="9"/>
  <c r="I33" i="9"/>
  <c r="Q33" i="9"/>
  <c r="Y33" i="9"/>
  <c r="AK3" i="9"/>
  <c r="J14" i="11" s="1"/>
  <c r="B33" i="9"/>
  <c r="J33" i="9"/>
  <c r="R33" i="9"/>
  <c r="S33" i="9"/>
  <c r="AA33" i="9"/>
  <c r="AK6" i="4"/>
  <c r="J72" i="11" s="1"/>
  <c r="AK9" i="4"/>
  <c r="J10" i="11" s="1"/>
  <c r="F33" i="4"/>
  <c r="N33" i="4"/>
  <c r="AK5" i="4"/>
  <c r="J2" i="11" s="1"/>
  <c r="W33" i="4"/>
  <c r="AE33" i="4"/>
  <c r="U33" i="4"/>
  <c r="H33" i="4"/>
  <c r="P33" i="4"/>
  <c r="X33" i="4"/>
  <c r="AF33" i="4"/>
  <c r="AK4" i="4"/>
  <c r="J78" i="11" s="1"/>
  <c r="AK8" i="4"/>
  <c r="J6" i="11" s="1"/>
  <c r="I33" i="4"/>
  <c r="Q33" i="4"/>
  <c r="Y33" i="4"/>
  <c r="AK3" i="4"/>
  <c r="B33" i="4"/>
  <c r="J33" i="4"/>
  <c r="R33" i="4"/>
  <c r="Z33" i="4"/>
  <c r="I33" i="5"/>
  <c r="Q33" i="5"/>
  <c r="Y33" i="5"/>
  <c r="AK3" i="5"/>
  <c r="J57" i="11" s="1"/>
  <c r="K33" i="5"/>
  <c r="D33" i="5"/>
  <c r="L33" i="5"/>
  <c r="T33" i="5"/>
  <c r="AB33" i="5"/>
  <c r="AK5" i="5"/>
  <c r="J21" i="11" s="1"/>
  <c r="AK7" i="5"/>
  <c r="J17" i="11" s="1"/>
  <c r="S33" i="5"/>
  <c r="AK6" i="5"/>
  <c r="J74" i="11" s="1"/>
  <c r="E33" i="5"/>
  <c r="M33" i="5"/>
  <c r="U33" i="5"/>
  <c r="AC33" i="5"/>
  <c r="AK4" i="5"/>
  <c r="J81" i="11" s="1"/>
  <c r="AK9" i="5"/>
  <c r="J65" i="11" s="1"/>
  <c r="C33" i="5"/>
  <c r="G33" i="5"/>
  <c r="O33" i="5"/>
  <c r="W33" i="5"/>
  <c r="AE33" i="5"/>
  <c r="AA33" i="5"/>
  <c r="H33" i="5"/>
  <c r="P33" i="5"/>
  <c r="X33" i="5"/>
  <c r="AF33" i="5"/>
  <c r="AK8" i="5"/>
  <c r="J12" i="11" s="1"/>
  <c r="N33" i="5"/>
  <c r="V33" i="5"/>
  <c r="AK5" i="3"/>
  <c r="J4" i="11" s="1"/>
  <c r="AK7" i="3"/>
  <c r="J11" i="11" s="1"/>
  <c r="G33" i="3"/>
  <c r="O33" i="3"/>
  <c r="X33" i="3"/>
  <c r="AF33" i="3"/>
  <c r="AK8" i="3"/>
  <c r="J34" i="11" s="1"/>
  <c r="N33" i="3"/>
  <c r="V33" i="3"/>
  <c r="I33" i="3"/>
  <c r="Q33" i="3"/>
  <c r="Y33" i="3"/>
  <c r="AK3" i="3"/>
  <c r="J60" i="11" s="1"/>
  <c r="B33" i="3"/>
  <c r="J33" i="3"/>
  <c r="R33" i="3"/>
  <c r="Z33" i="3"/>
  <c r="C33" i="3"/>
  <c r="K33" i="3"/>
  <c r="S33" i="3"/>
  <c r="AA33" i="3"/>
  <c r="AK6" i="3"/>
  <c r="J71" i="11" s="1"/>
  <c r="E33" i="2"/>
  <c r="N33" i="2"/>
  <c r="T33" i="2"/>
  <c r="AK7" i="2"/>
  <c r="J28" i="11" s="1"/>
  <c r="AB33" i="2"/>
  <c r="AK6" i="2"/>
  <c r="J7" i="11" s="1"/>
  <c r="AK9" i="2"/>
  <c r="J52" i="11" s="1"/>
  <c r="V33" i="2"/>
  <c r="AD33" i="2"/>
  <c r="AK5" i="2"/>
  <c r="J76" i="11" s="1"/>
  <c r="L33" i="2"/>
  <c r="G33" i="2"/>
  <c r="O33" i="2"/>
  <c r="W33" i="2"/>
  <c r="AE33" i="2"/>
  <c r="U33" i="2"/>
  <c r="D33" i="2"/>
  <c r="H33" i="2"/>
  <c r="P33" i="2"/>
  <c r="X33" i="2"/>
  <c r="AF33" i="2"/>
  <c r="AK4" i="2"/>
  <c r="J5" i="11" s="1"/>
  <c r="AK8" i="2"/>
  <c r="J47" i="11" s="1"/>
  <c r="I33" i="2"/>
  <c r="Q33" i="2"/>
  <c r="Y33" i="2"/>
  <c r="AK3" i="2"/>
  <c r="J22" i="11" s="1"/>
  <c r="AK5" i="6"/>
  <c r="J50" i="11" s="1"/>
  <c r="G33" i="6"/>
  <c r="O33" i="6"/>
  <c r="X33" i="6"/>
  <c r="AF33" i="6"/>
  <c r="AK4" i="6"/>
  <c r="J51" i="11" s="1"/>
  <c r="AK8" i="6"/>
  <c r="J35" i="11" s="1"/>
  <c r="N33" i="6"/>
  <c r="V33" i="6"/>
  <c r="I33" i="6"/>
  <c r="Q33" i="6"/>
  <c r="Y33" i="6"/>
  <c r="AK3" i="6"/>
  <c r="J23" i="11" s="1"/>
  <c r="B33" i="6"/>
  <c r="J33" i="6"/>
  <c r="R33" i="6"/>
  <c r="Z33" i="6"/>
  <c r="C33" i="6"/>
  <c r="K33" i="6"/>
  <c r="S33" i="6"/>
  <c r="AA33" i="6"/>
  <c r="AK7" i="6"/>
  <c r="J29" i="11" s="1"/>
  <c r="Q33" i="51"/>
  <c r="AK5" i="51"/>
  <c r="H33" i="51"/>
  <c r="P33" i="51"/>
  <c r="X33" i="51"/>
  <c r="AF33" i="51"/>
  <c r="AK4" i="51"/>
  <c r="N33" i="51"/>
  <c r="V33" i="51"/>
  <c r="AK3" i="51"/>
  <c r="AK8" i="51"/>
  <c r="B33" i="51"/>
  <c r="J33" i="51"/>
  <c r="R33" i="51"/>
  <c r="Z33" i="51"/>
  <c r="I33" i="51"/>
  <c r="C33" i="51"/>
  <c r="K33" i="51"/>
  <c r="S33" i="51"/>
  <c r="AA33" i="51"/>
  <c r="D33" i="51"/>
  <c r="L33" i="51"/>
  <c r="T33" i="51"/>
  <c r="AB33" i="51"/>
  <c r="AK7" i="51"/>
  <c r="E33" i="51"/>
  <c r="M33" i="51"/>
  <c r="U33" i="51"/>
  <c r="AC33" i="51"/>
  <c r="AK6" i="51"/>
  <c r="AK9" i="51"/>
  <c r="AK6" i="8"/>
  <c r="J49" i="11" s="1"/>
  <c r="AK9" i="8"/>
  <c r="J66" i="11" s="1"/>
  <c r="F33" i="8"/>
  <c r="N33" i="8"/>
  <c r="V33" i="8"/>
  <c r="AK5" i="8"/>
  <c r="J40" i="11" s="1"/>
  <c r="O33" i="8"/>
  <c r="W33" i="8"/>
  <c r="AE33" i="8"/>
  <c r="U33" i="8"/>
  <c r="I33" i="8"/>
  <c r="Q33" i="8"/>
  <c r="Y33" i="8"/>
  <c r="AK3" i="8"/>
  <c r="J42" i="11" s="1"/>
  <c r="B33" i="8"/>
  <c r="J33" i="8"/>
  <c r="R33" i="8"/>
  <c r="AK8" i="8"/>
  <c r="J69" i="11" s="1"/>
  <c r="S33" i="8"/>
  <c r="AA33" i="8"/>
  <c r="D33" i="8"/>
  <c r="L33" i="8"/>
  <c r="T33" i="8"/>
  <c r="AB33" i="8"/>
  <c r="AK7" i="8"/>
  <c r="J54" i="11" s="1"/>
  <c r="AK2" i="8"/>
  <c r="J84" i="11" s="1"/>
  <c r="AK2" i="10"/>
  <c r="AK2" i="9"/>
  <c r="J3" i="11" s="1"/>
  <c r="AK2" i="51"/>
  <c r="AK2" i="3"/>
  <c r="J43" i="11" s="1"/>
  <c r="AK2" i="6"/>
  <c r="AK2" i="5"/>
  <c r="AK2" i="4"/>
  <c r="J61" i="11" s="1"/>
  <c r="AK2" i="2"/>
  <c r="J32" i="11" s="1"/>
  <c r="J14" i="13"/>
  <c r="D9" i="1"/>
  <c r="D8" i="1"/>
  <c r="D7" i="1"/>
  <c r="D6" i="1"/>
  <c r="D5" i="1"/>
  <c r="D4" i="1"/>
  <c r="D3" i="1"/>
  <c r="D2" i="1"/>
  <c r="C2" i="1"/>
  <c r="B9" i="1"/>
  <c r="B8" i="1"/>
  <c r="B7" i="1"/>
  <c r="B6" i="1"/>
  <c r="B5" i="1"/>
  <c r="B4" i="1"/>
  <c r="B3" i="1"/>
  <c r="L4" i="13"/>
  <c r="L6" i="13"/>
  <c r="L5" i="13"/>
  <c r="L3" i="13"/>
  <c r="L2" i="13"/>
  <c r="L7" i="13"/>
  <c r="L8" i="13"/>
  <c r="L9" i="13"/>
  <c r="L10" i="13"/>
  <c r="L11" i="13"/>
  <c r="AI33" i="1"/>
  <c r="AH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B2" i="1"/>
  <c r="D1" i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C1" i="1"/>
  <c r="J59" i="11" l="1"/>
  <c r="AK33" i="4"/>
  <c r="J70" i="11"/>
  <c r="AK33" i="5"/>
  <c r="J85" i="11"/>
  <c r="J44" i="11"/>
  <c r="J80" i="11"/>
  <c r="J73" i="11"/>
  <c r="AK33" i="6"/>
  <c r="J82" i="11"/>
  <c r="AK33" i="51"/>
  <c r="G29" i="20" s="1"/>
  <c r="J62" i="11"/>
  <c r="J46" i="11"/>
  <c r="AK33" i="10"/>
  <c r="G27" i="20" s="1"/>
  <c r="J24" i="11"/>
  <c r="J27" i="11"/>
  <c r="J26" i="11"/>
  <c r="AK33" i="9"/>
  <c r="AK33" i="3"/>
  <c r="E27" i="20" s="1"/>
  <c r="AK33" i="2"/>
  <c r="AK33" i="8"/>
  <c r="E29" i="20" s="1"/>
  <c r="R33" i="1"/>
  <c r="AK13" i="1"/>
  <c r="AG33" i="1"/>
  <c r="AA33" i="1"/>
  <c r="Q33" i="1"/>
  <c r="AF33" i="1"/>
  <c r="AE33" i="1"/>
  <c r="AK11" i="1"/>
  <c r="AD33" i="1"/>
  <c r="AK12" i="1"/>
  <c r="AC33" i="1"/>
  <c r="AB33" i="1"/>
  <c r="Z33" i="1"/>
  <c r="Y33" i="1"/>
  <c r="X33" i="1"/>
  <c r="W33" i="1"/>
  <c r="V33" i="1"/>
  <c r="U33" i="1"/>
  <c r="AK10" i="1"/>
  <c r="T33" i="1"/>
  <c r="S33" i="1"/>
  <c r="P33" i="1"/>
  <c r="O33" i="1"/>
  <c r="N33" i="1"/>
  <c r="M33" i="1"/>
  <c r="L33" i="1"/>
  <c r="K33" i="1"/>
  <c r="J33" i="1"/>
  <c r="I33" i="1"/>
  <c r="G33" i="1"/>
  <c r="H33" i="1"/>
  <c r="F33" i="1"/>
  <c r="E33" i="1"/>
  <c r="D33" i="1"/>
  <c r="AK8" i="1"/>
  <c r="J53" i="11" s="1"/>
  <c r="AK6" i="1"/>
  <c r="J15" i="11" s="1"/>
  <c r="AK5" i="1"/>
  <c r="J41" i="11" s="1"/>
  <c r="AK7" i="1"/>
  <c r="J39" i="11" s="1"/>
  <c r="AK9" i="1"/>
  <c r="J67" i="11" s="1"/>
  <c r="C33" i="1"/>
  <c r="AK4" i="1"/>
  <c r="J13" i="11" s="1"/>
  <c r="J87" i="11" s="1"/>
  <c r="AK3" i="1"/>
  <c r="J58" i="11" s="1"/>
  <c r="AK2" i="1"/>
  <c r="J83" i="11" s="1"/>
  <c r="B33" i="1"/>
  <c r="D6" i="11" l="1"/>
  <c r="G15" i="20"/>
  <c r="E33" i="20"/>
  <c r="E31" i="20"/>
  <c r="G31" i="20"/>
  <c r="C16" i="11"/>
  <c r="G37" i="20"/>
  <c r="G43" i="20"/>
  <c r="G39" i="20"/>
  <c r="G38" i="20"/>
  <c r="G42" i="20"/>
  <c r="G36" i="20"/>
  <c r="G40" i="20"/>
  <c r="G44" i="20"/>
  <c r="G41" i="20"/>
  <c r="G45" i="20"/>
  <c r="D2" i="11"/>
  <c r="AK33" i="1"/>
  <c r="J126" i="11" l="1"/>
  <c r="E13" i="20"/>
  <c r="E19" i="20"/>
  <c r="E25" i="20" l="1"/>
  <c r="E21" i="20"/>
  <c r="D3" i="11"/>
  <c r="G25" i="20"/>
  <c r="D4" i="11"/>
  <c r="E15" i="20" l="1"/>
  <c r="E9" i="20"/>
  <c r="D9" i="11"/>
  <c r="D5" i="11"/>
  <c r="D11" i="11"/>
  <c r="G13" i="20"/>
  <c r="E17" i="20" l="1"/>
  <c r="G17" i="20"/>
  <c r="D7" i="11"/>
  <c r="G9" i="20"/>
  <c r="G19" i="20"/>
  <c r="D10" i="11"/>
  <c r="D8" i="11"/>
  <c r="G21" i="20"/>
  <c r="D16" i="11" l="1"/>
</calcChain>
</file>

<file path=xl/sharedStrings.xml><?xml version="1.0" encoding="utf-8"?>
<sst xmlns="http://schemas.openxmlformats.org/spreadsheetml/2006/main" count="706" uniqueCount="202">
  <si>
    <t>Bradels</t>
  </si>
  <si>
    <t>Googah</t>
  </si>
  <si>
    <t>Powelly</t>
  </si>
  <si>
    <t>Muff</t>
  </si>
  <si>
    <t>Mahns</t>
  </si>
  <si>
    <t>Flea</t>
  </si>
  <si>
    <t>Scotty</t>
  </si>
  <si>
    <t>CJ</t>
  </si>
  <si>
    <t>Player In</t>
  </si>
  <si>
    <t>Player Out</t>
  </si>
  <si>
    <t>Amount</t>
  </si>
  <si>
    <t>Total</t>
  </si>
  <si>
    <t>Smails</t>
  </si>
  <si>
    <t>Captain</t>
  </si>
  <si>
    <t>Trades</t>
  </si>
  <si>
    <t>Date</t>
  </si>
  <si>
    <t>Score</t>
  </si>
  <si>
    <t xml:space="preserve">Captain </t>
  </si>
  <si>
    <t>Position</t>
  </si>
  <si>
    <t>Name</t>
  </si>
  <si>
    <t>This Week</t>
  </si>
  <si>
    <t>Rnd</t>
  </si>
  <si>
    <t>Weekly Total</t>
  </si>
  <si>
    <t>Skins</t>
  </si>
  <si>
    <t>Draft</t>
  </si>
  <si>
    <t>Player</t>
  </si>
  <si>
    <t>CJ/Bradels</t>
  </si>
  <si>
    <t>Round 2 picks</t>
  </si>
  <si>
    <t xml:space="preserve">Slab of beer or equivalent </t>
  </si>
  <si>
    <t>High Score</t>
  </si>
  <si>
    <t>Matchplay</t>
  </si>
  <si>
    <t>Dinner with Partners</t>
  </si>
  <si>
    <t>Combined Scores</t>
  </si>
  <si>
    <t>Powelly/Mahns</t>
  </si>
  <si>
    <t>$50 Spirits</t>
  </si>
  <si>
    <t>Average</t>
  </si>
  <si>
    <t>1st</t>
  </si>
  <si>
    <t>2nd</t>
  </si>
  <si>
    <t>Muff v Smails</t>
  </si>
  <si>
    <t>Mahns v Smails</t>
  </si>
  <si>
    <t>Powelly/Mahns v CJ/Bradels</t>
  </si>
  <si>
    <t>$50 Spirits each</t>
  </si>
  <si>
    <t>Picks 1,2 &amp;3 Majors+Players Scores</t>
  </si>
  <si>
    <t>Smails/Muff v Bradels/Powelly</t>
  </si>
  <si>
    <t>Powelly v Mahns</t>
  </si>
  <si>
    <t>Round</t>
  </si>
  <si>
    <t>Captains</t>
  </si>
  <si>
    <t>Bet Type</t>
  </si>
  <si>
    <t>Current Scores</t>
  </si>
  <si>
    <t>Winner receives</t>
  </si>
  <si>
    <t>NAFGA</t>
  </si>
  <si>
    <t>Last Week</t>
  </si>
  <si>
    <t xml:space="preserve">Last Week </t>
  </si>
  <si>
    <t>Hymie</t>
  </si>
  <si>
    <t>8th</t>
  </si>
  <si>
    <t>Total Score</t>
  </si>
  <si>
    <t>Hymie/Muff v Smails/Bradels</t>
  </si>
  <si>
    <t>$100 Quaddie (Share winnings)</t>
  </si>
  <si>
    <t>$50 Quaddie (Share winnings)</t>
  </si>
  <si>
    <t>Hymie v Flea</t>
  </si>
  <si>
    <t>Picks 1&amp;2 combined High Score</t>
  </si>
  <si>
    <t>Hymie v Muff</t>
  </si>
  <si>
    <t>Sleeve of balls</t>
  </si>
  <si>
    <t>Aggregate Fantasy Golf/Golf Tip comp</t>
  </si>
  <si>
    <t>Smails/Muff</t>
  </si>
  <si>
    <t>Bradels/Powelly</t>
  </si>
  <si>
    <t>Hymie/Muff</t>
  </si>
  <si>
    <t>Smails/Bradels</t>
  </si>
  <si>
    <t>Muff v Smails v Hymie</t>
  </si>
  <si>
    <t>7th</t>
  </si>
  <si>
    <t>Flea vs Bradels</t>
  </si>
  <si>
    <t>Powelly v Smails</t>
  </si>
  <si>
    <t>Picks 1&amp;2 Scores combined</t>
  </si>
  <si>
    <t>$100 Quaddie $70/$30</t>
  </si>
  <si>
    <t>5th</t>
  </si>
  <si>
    <t>6th</t>
  </si>
  <si>
    <t>3rd</t>
  </si>
  <si>
    <t>4th</t>
  </si>
  <si>
    <t>Round 1</t>
  </si>
  <si>
    <t>Joker Score</t>
  </si>
  <si>
    <t>Scheffler Scottie</t>
  </si>
  <si>
    <t>McIlroy Rory</t>
  </si>
  <si>
    <t>Homa Max</t>
  </si>
  <si>
    <t>Hovland Victor</t>
  </si>
  <si>
    <t>Cantlay Patrick</t>
  </si>
  <si>
    <t>Spieth Jordan</t>
  </si>
  <si>
    <t>Im Sunjae</t>
  </si>
  <si>
    <t>Thomas Justin</t>
  </si>
  <si>
    <t>Theegala Sahith</t>
  </si>
  <si>
    <t>Aberg Ludvig</t>
  </si>
  <si>
    <t>Zalitoris Will</t>
  </si>
  <si>
    <t>McCarthy Denny</t>
  </si>
  <si>
    <t>Finau Tony</t>
  </si>
  <si>
    <t>Burns Sam</t>
  </si>
  <si>
    <t>Fleetwood Tommy</t>
  </si>
  <si>
    <t>Bradley Keegan</t>
  </si>
  <si>
    <t>Fitzpatrick Matt</t>
  </si>
  <si>
    <t>Day Jason</t>
  </si>
  <si>
    <t>English Harris</t>
  </si>
  <si>
    <t>Straka Sepp</t>
  </si>
  <si>
    <t>Kim Si Woo</t>
  </si>
  <si>
    <t>Lee Min Woo</t>
  </si>
  <si>
    <t>Scott Adam</t>
  </si>
  <si>
    <t>Conners Corey</t>
  </si>
  <si>
    <t>Kirk Chris</t>
  </si>
  <si>
    <t>Henley Russell</t>
  </si>
  <si>
    <t>Hoge Tom</t>
  </si>
  <si>
    <t>Matsuyama Hideki</t>
  </si>
  <si>
    <t>Rose Justin</t>
  </si>
  <si>
    <t>Hughes Mackenzie</t>
  </si>
  <si>
    <t>Rai Aaron</t>
  </si>
  <si>
    <t>Noren Alex</t>
  </si>
  <si>
    <t>Griffen Ben</t>
  </si>
  <si>
    <t>Kim Tom</t>
  </si>
  <si>
    <t>Fowler Ricky</t>
  </si>
  <si>
    <t>Poston J.T</t>
  </si>
  <si>
    <t>$100 quaddie (Share winnings)</t>
  </si>
  <si>
    <t>Hymie v Smails</t>
  </si>
  <si>
    <t>12 Balls</t>
  </si>
  <si>
    <t>Harman Brian</t>
  </si>
  <si>
    <t>Bezuidenhout Christiaan</t>
  </si>
  <si>
    <t>Knapp Jake</t>
  </si>
  <si>
    <t>Pendrith Taylor</t>
  </si>
  <si>
    <t>MacIntyre Bob</t>
  </si>
  <si>
    <t>Greyserman Max</t>
  </si>
  <si>
    <t>$100 Quaddie (share winnings)</t>
  </si>
  <si>
    <t>Morikawa Colin</t>
  </si>
  <si>
    <t>Echavarria Nico</t>
  </si>
  <si>
    <t>Clarke Wyndham</t>
  </si>
  <si>
    <t>Berger Daniel</t>
  </si>
  <si>
    <t>Keegan Bradley</t>
  </si>
  <si>
    <t>Victor Hovland</t>
  </si>
  <si>
    <t xml:space="preserve">Taylor Nick </t>
  </si>
  <si>
    <t>Hall Harry</t>
  </si>
  <si>
    <t>Stevens Sam</t>
  </si>
  <si>
    <t>McCarty Matt</t>
  </si>
  <si>
    <t>Glover Lucas</t>
  </si>
  <si>
    <t>Novak Andrew</t>
  </si>
  <si>
    <t>Spaun JJ</t>
  </si>
  <si>
    <t>Kim Michael</t>
  </si>
  <si>
    <t>Andrew Novak</t>
  </si>
  <si>
    <t>Kitiyama Kurt</t>
  </si>
  <si>
    <t>9th</t>
  </si>
  <si>
    <t>Bridgeman Jacob</t>
  </si>
  <si>
    <t>Koepka Brooks</t>
  </si>
  <si>
    <t>Cauley Bud</t>
  </si>
  <si>
    <t>Gerard Ryan</t>
  </si>
  <si>
    <t>Fox Ryan</t>
  </si>
  <si>
    <t>Brooks Koepka</t>
  </si>
  <si>
    <t>Campbell Brian</t>
  </si>
  <si>
    <t>Potgieter Aldrich</t>
  </si>
  <si>
    <t>Brian Campbell</t>
  </si>
  <si>
    <t>Gotterup Chris</t>
  </si>
  <si>
    <t>$50 Quaddie (Share Winnings)</t>
  </si>
  <si>
    <t>Haotong Li</t>
  </si>
  <si>
    <t>Thorbjornson Michael</t>
  </si>
  <si>
    <t>Bhatia Ashkay</t>
  </si>
  <si>
    <t xml:space="preserve">Schauffle Xander </t>
  </si>
  <si>
    <t>McNealy Maverik</t>
  </si>
  <si>
    <t>Young Cam</t>
  </si>
  <si>
    <t>Lowery Shane</t>
  </si>
  <si>
    <t>Valamaki Sammy</t>
  </si>
  <si>
    <t>Hoey Rico</t>
  </si>
  <si>
    <t>Horschell Billy</t>
  </si>
  <si>
    <t>Keefer Johnny</t>
  </si>
  <si>
    <t>Higgo Garrick</t>
  </si>
  <si>
    <t>Penge Marco</t>
  </si>
  <si>
    <t>Jaeger Stephan</t>
  </si>
  <si>
    <t>Brennan Michael</t>
  </si>
  <si>
    <t>Fisk Steven</t>
  </si>
  <si>
    <t>Højgaard Rasmus</t>
  </si>
  <si>
    <t xml:space="preserve">Bradels V CJ </t>
  </si>
  <si>
    <t>10 pack Hard Rated Solo</t>
  </si>
  <si>
    <t>Smails v CJ</t>
  </si>
  <si>
    <t>Bottle of Captain or Scotch to $70</t>
  </si>
  <si>
    <t>Smails v Stro</t>
  </si>
  <si>
    <t xml:space="preserve">High Score </t>
  </si>
  <si>
    <t>$100 USD</t>
  </si>
  <si>
    <t>Matty Fitzpatrick</t>
  </si>
  <si>
    <t>Maverk McNealy</t>
  </si>
  <si>
    <t>Harris English</t>
  </si>
  <si>
    <t>Patrick Cantlay</t>
  </si>
  <si>
    <t>Colin Morikawa</t>
  </si>
  <si>
    <t>Bob MacIntyre</t>
  </si>
  <si>
    <t>Schmid Matty</t>
  </si>
  <si>
    <t>Stro</t>
  </si>
  <si>
    <t>Li Haotong</t>
  </si>
  <si>
    <t>Putnam Andrew</t>
  </si>
  <si>
    <t>Round 2</t>
  </si>
  <si>
    <t>Nico Ecchivaria</t>
  </si>
  <si>
    <t>Andrew Putnam</t>
  </si>
  <si>
    <t>Eq 8th</t>
  </si>
  <si>
    <t>Coody Pierceson</t>
  </si>
  <si>
    <t>Peterson Neergaard</t>
  </si>
  <si>
    <t>Lucas Glover</t>
  </si>
  <si>
    <t>Neergaard Peterson</t>
  </si>
  <si>
    <t>Alex Noren</t>
  </si>
  <si>
    <t>Pierceson Coody</t>
  </si>
  <si>
    <t>Round 3</t>
  </si>
  <si>
    <t>WM</t>
  </si>
  <si>
    <t>Muff 3 up</t>
  </si>
  <si>
    <t>Smails 1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</si>
</sst>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0"/>
      <color rgb="FF00B05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rgb="FF7030A0"/>
      <name val="Calibri"/>
      <family val="2"/>
    </font>
    <font>
      <sz val="11"/>
      <color rgb="FF0070C0"/>
      <name val="Calibri"/>
      <family val="2"/>
    </font>
    <font>
      <sz val="11"/>
      <color rgb="FFEE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2">
    <xf numFmtId="0" fontId="0" fillId="0" borderId="0"/>
    <xf numFmtId="165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165" fontId="11" fillId="0" borderId="1" xfId="1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5" fontId="2" fillId="0" borderId="0" xfId="1" applyFont="1" applyBorder="1" applyAlignment="1"/>
    <xf numFmtId="165" fontId="2" fillId="0" borderId="1" xfId="1" applyFont="1" applyBorder="1" applyAlignment="1">
      <alignment horizontal="center"/>
    </xf>
    <xf numFmtId="165" fontId="2" fillId="0" borderId="0" xfId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5" fontId="3" fillId="0" borderId="0" xfId="1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16" fontId="0" fillId="0" borderId="0" xfId="0" applyNumberFormat="1" applyAlignment="1">
      <alignment horizontal="center"/>
    </xf>
    <xf numFmtId="16" fontId="11" fillId="0" borderId="1" xfId="0" applyNumberFormat="1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165" fontId="2" fillId="0" borderId="1" xfId="1" applyFont="1" applyBorder="1" applyAlignment="1"/>
    <xf numFmtId="0" fontId="21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16" fontId="0" fillId="0" borderId="1" xfId="0" applyNumberFormat="1" applyBorder="1" applyAlignment="1">
      <alignment horizontal="center"/>
    </xf>
    <xf numFmtId="0" fontId="0" fillId="0" borderId="1" xfId="0" applyBorder="1"/>
    <xf numFmtId="0" fontId="3" fillId="2" borderId="0" xfId="0" applyFont="1" applyFill="1" applyAlignment="1">
      <alignment horizontal="center"/>
    </xf>
    <xf numFmtId="0" fontId="2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8" fillId="2" borderId="1" xfId="0" applyFont="1" applyFill="1" applyBorder="1" applyAlignment="1">
      <alignment horizontal="center" wrapText="1"/>
    </xf>
  </cellXfs>
  <cellStyles count="52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"/>
  <sheetViews>
    <sheetView workbookViewId="0">
      <pane xSplit="1" topLeftCell="B1" activePane="topRight" state="frozen"/>
      <selection pane="topRight" activeCell="E2" sqref="E2:AI31"/>
    </sheetView>
  </sheetViews>
  <sheetFormatPr defaultColWidth="8.85546875" defaultRowHeight="15" x14ac:dyDescent="0.25"/>
  <cols>
    <col min="1" max="1" width="20.28515625" style="3" customWidth="1"/>
    <col min="2" max="35" width="8.85546875" style="2"/>
    <col min="36" max="36" width="3.7109375" style="2" customWidth="1"/>
    <col min="37" max="16384" width="8.85546875" style="2"/>
  </cols>
  <sheetData>
    <row r="1" spans="1:37" x14ac:dyDescent="0.25">
      <c r="A1" s="3" t="s">
        <v>21</v>
      </c>
      <c r="B1" s="26">
        <v>1</v>
      </c>
      <c r="C1" s="27">
        <f>B1+1</f>
        <v>2</v>
      </c>
      <c r="D1" s="27">
        <f t="shared" ref="D1:AI1" si="0">C1+1</f>
        <v>3</v>
      </c>
      <c r="E1" s="27">
        <f t="shared" si="0"/>
        <v>4</v>
      </c>
      <c r="F1" s="27">
        <f t="shared" si="0"/>
        <v>5</v>
      </c>
      <c r="G1" s="27">
        <f t="shared" si="0"/>
        <v>6</v>
      </c>
      <c r="H1" s="27">
        <f t="shared" si="0"/>
        <v>7</v>
      </c>
      <c r="I1" s="27">
        <f t="shared" si="0"/>
        <v>8</v>
      </c>
      <c r="J1" s="27">
        <f t="shared" si="0"/>
        <v>9</v>
      </c>
      <c r="K1" s="27">
        <f t="shared" si="0"/>
        <v>10</v>
      </c>
      <c r="L1" s="27">
        <f t="shared" si="0"/>
        <v>11</v>
      </c>
      <c r="M1" s="27">
        <f t="shared" si="0"/>
        <v>12</v>
      </c>
      <c r="N1" s="27">
        <f t="shared" si="0"/>
        <v>13</v>
      </c>
      <c r="O1" s="27">
        <f t="shared" si="0"/>
        <v>14</v>
      </c>
      <c r="P1" s="27">
        <f t="shared" si="0"/>
        <v>15</v>
      </c>
      <c r="Q1" s="27">
        <f t="shared" si="0"/>
        <v>16</v>
      </c>
      <c r="R1" s="27">
        <f t="shared" si="0"/>
        <v>17</v>
      </c>
      <c r="S1" s="27">
        <f t="shared" si="0"/>
        <v>18</v>
      </c>
      <c r="T1" s="27">
        <f t="shared" si="0"/>
        <v>19</v>
      </c>
      <c r="U1" s="27">
        <f t="shared" si="0"/>
        <v>20</v>
      </c>
      <c r="V1" s="27">
        <f t="shared" si="0"/>
        <v>21</v>
      </c>
      <c r="W1" s="27">
        <f t="shared" si="0"/>
        <v>22</v>
      </c>
      <c r="X1" s="27">
        <f t="shared" si="0"/>
        <v>23</v>
      </c>
      <c r="Y1" s="27">
        <f t="shared" si="0"/>
        <v>24</v>
      </c>
      <c r="Z1" s="27">
        <f t="shared" si="0"/>
        <v>25</v>
      </c>
      <c r="AA1" s="27">
        <f t="shared" si="0"/>
        <v>26</v>
      </c>
      <c r="AB1" s="27">
        <f t="shared" si="0"/>
        <v>27</v>
      </c>
      <c r="AC1" s="27">
        <f t="shared" si="0"/>
        <v>28</v>
      </c>
      <c r="AD1" s="27">
        <f t="shared" si="0"/>
        <v>29</v>
      </c>
      <c r="AE1" s="27">
        <f t="shared" si="0"/>
        <v>30</v>
      </c>
      <c r="AF1" s="27">
        <f t="shared" si="0"/>
        <v>31</v>
      </c>
      <c r="AG1" s="27">
        <f t="shared" si="0"/>
        <v>32</v>
      </c>
      <c r="AH1" s="27">
        <f t="shared" si="0"/>
        <v>33</v>
      </c>
      <c r="AI1" s="27">
        <f t="shared" si="0"/>
        <v>34</v>
      </c>
      <c r="AJ1" s="3"/>
      <c r="AK1" s="27" t="s">
        <v>11</v>
      </c>
    </row>
    <row r="2" spans="1:37" x14ac:dyDescent="0.25">
      <c r="A2" s="16" t="s">
        <v>94</v>
      </c>
      <c r="B2" s="2">
        <f>IFERROR(VLOOKUP($A2,'Player Worksheet_Rnd1'!$A$2:$B$85,2,FALSE),"")</f>
        <v>0</v>
      </c>
      <c r="C2" s="2">
        <f>IFERROR(VLOOKUP($A2,'Player Worksheet_Rnd2'!$A$2:$B$85,2,FALSE),"")</f>
        <v>0</v>
      </c>
      <c r="D2" s="2">
        <f>IFERROR(VLOOKUP($A2,'Player Worksheet_Rnd3'!$A$2:$B$85,2,FALSE),"")</f>
        <v>0</v>
      </c>
      <c r="AK2" s="2">
        <f>SUM(B2:AJ2)</f>
        <v>0</v>
      </c>
    </row>
    <row r="3" spans="1:37" x14ac:dyDescent="0.25">
      <c r="A3" s="16" t="s">
        <v>144</v>
      </c>
      <c r="B3" s="2">
        <f>IFERROR(VLOOKUP($A3,'Player Worksheet_Rnd1'!$A$2:$B$85,2,FALSE),"")</f>
        <v>0</v>
      </c>
      <c r="C3" s="2">
        <f>IFERROR(VLOOKUP($A3,'Player Worksheet_Rnd2'!$A$2:$B$85,2,FALSE),"")</f>
        <v>1</v>
      </c>
      <c r="D3" s="2">
        <f>IFERROR(VLOOKUP($A3,'Player Worksheet_Rnd3'!$A$2:$B$85,2,FALSE),"")</f>
        <v>0</v>
      </c>
      <c r="AK3" s="2">
        <f>SUM(B3:AJ3)</f>
        <v>1</v>
      </c>
    </row>
    <row r="4" spans="1:37" x14ac:dyDescent="0.25">
      <c r="A4" s="16" t="s">
        <v>156</v>
      </c>
      <c r="B4" s="2">
        <f>IFERROR(VLOOKUP($A4,'Player Worksheet_Rnd1'!$A$2:$B$85,2,FALSE),"")</f>
        <v>0</v>
      </c>
      <c r="C4" s="2">
        <f>IFERROR(VLOOKUP($A4,'Player Worksheet_Rnd2'!$A$2:$B$85,2,FALSE),"")</f>
        <v>0</v>
      </c>
      <c r="D4" s="2">
        <f>IFERROR(VLOOKUP($A4,'Player Worksheet_Rnd3'!$A$2:$B$85,2,FALSE),"")</f>
        <v>10</v>
      </c>
      <c r="AK4" s="2">
        <f t="shared" ref="AK4:AK32" si="1">SUM(B4:AI4)</f>
        <v>10</v>
      </c>
    </row>
    <row r="5" spans="1:37" x14ac:dyDescent="0.25">
      <c r="A5" s="16" t="s">
        <v>133</v>
      </c>
      <c r="B5" s="2">
        <f>IFERROR(VLOOKUP($A5,'Player Worksheet_Rnd1'!$A$2:$B$85,2,FALSE),"")</f>
        <v>3</v>
      </c>
      <c r="C5" s="2">
        <f>IFERROR(VLOOKUP($A5,'Player Worksheet_Rnd2'!$A$2:$B$85,2,FALSE),"")</f>
        <v>0</v>
      </c>
      <c r="D5" s="2">
        <f>IFERROR(VLOOKUP($A5,'Player Worksheet_Rnd3'!$A$2:$B$85,2,FALSE),"")</f>
        <v>0</v>
      </c>
      <c r="AK5" s="2">
        <f t="shared" si="1"/>
        <v>3</v>
      </c>
    </row>
    <row r="6" spans="1:37" x14ac:dyDescent="0.25">
      <c r="A6" s="16" t="s">
        <v>134</v>
      </c>
      <c r="B6" s="2">
        <f>IFERROR(VLOOKUP($A6,'Player Worksheet_Rnd1'!$A$2:$B$85,2,FALSE),"")</f>
        <v>6</v>
      </c>
      <c r="C6" s="2">
        <f>IFERROR(VLOOKUP($A6,'Player Worksheet_Rnd2'!$A$2:$B$85,2,FALSE),"")</f>
        <v>1</v>
      </c>
      <c r="D6" s="2">
        <f>IFERROR(VLOOKUP($A6,'Player Worksheet_Rnd3'!$A$2:$B$85,2,FALSE),"")</f>
        <v>1</v>
      </c>
      <c r="AK6" s="2">
        <f t="shared" si="1"/>
        <v>8</v>
      </c>
    </row>
    <row r="7" spans="1:37" x14ac:dyDescent="0.25">
      <c r="A7" s="16" t="s">
        <v>141</v>
      </c>
      <c r="B7" s="2">
        <f>IFERROR(VLOOKUP($A7,'Player Worksheet_Rnd1'!$A$2:$B$85,2,FALSE),"")</f>
        <v>0</v>
      </c>
      <c r="C7" s="2">
        <f>IFERROR(VLOOKUP($A7,'Player Worksheet_Rnd2'!$A$2:$B$85,2,FALSE),"")</f>
        <v>0</v>
      </c>
      <c r="D7" s="2">
        <f>IFERROR(VLOOKUP($A7,'Player Worksheet_Rnd3'!$A$2:$B$85,2,FALSE),"")</f>
        <v>3</v>
      </c>
      <c r="AK7" s="2">
        <f t="shared" si="1"/>
        <v>3</v>
      </c>
    </row>
    <row r="8" spans="1:37" x14ac:dyDescent="0.25">
      <c r="A8" s="16" t="s">
        <v>145</v>
      </c>
      <c r="B8" s="2">
        <f>IFERROR(VLOOKUP($A8,'Player Worksheet_Rnd1'!$A$2:$B$85,2,FALSE),"")</f>
        <v>0</v>
      </c>
      <c r="C8" s="2">
        <f>IFERROR(VLOOKUP($A8,'Player Worksheet_Rnd2'!$A$2:$B$85,2,FALSE),"")</f>
        <v>0</v>
      </c>
      <c r="D8" s="2">
        <f>IFERROR(VLOOKUP($A8,'Player Worksheet_Rnd3'!$A$2:$B$85,2,FALSE),"")</f>
        <v>1</v>
      </c>
      <c r="AK8" s="2">
        <f t="shared" si="1"/>
        <v>1</v>
      </c>
    </row>
    <row r="9" spans="1:37" x14ac:dyDescent="0.25">
      <c r="A9" s="16" t="s">
        <v>150</v>
      </c>
      <c r="B9" s="2">
        <f>IFERROR(VLOOKUP($A9,'Player Worksheet_Rnd1'!$A$2:$B$85,2,FALSE),"")</f>
        <v>0</v>
      </c>
      <c r="C9" s="2">
        <f>IFERROR(VLOOKUP($A9,'Player Worksheet_Rnd2'!$A$2:$B$85,2,FALSE),"")</f>
        <v>0</v>
      </c>
      <c r="D9" s="2">
        <f>IFERROR(VLOOKUP($A9,'Player Worksheet_Rnd3'!$A$2:$B$85,2,FALSE),"")</f>
        <v>0</v>
      </c>
      <c r="AK9" s="2">
        <f t="shared" si="1"/>
        <v>0</v>
      </c>
    </row>
    <row r="10" spans="1:37" x14ac:dyDescent="0.25">
      <c r="AK10" s="2">
        <f t="shared" si="1"/>
        <v>0</v>
      </c>
    </row>
    <row r="11" spans="1:37" x14ac:dyDescent="0.25">
      <c r="AK11" s="2">
        <f t="shared" si="1"/>
        <v>0</v>
      </c>
    </row>
    <row r="12" spans="1:37" x14ac:dyDescent="0.25">
      <c r="AK12" s="2">
        <f t="shared" si="1"/>
        <v>0</v>
      </c>
    </row>
    <row r="13" spans="1:37" x14ac:dyDescent="0.25">
      <c r="AK13" s="2">
        <f t="shared" si="1"/>
        <v>0</v>
      </c>
    </row>
    <row r="14" spans="1:37" x14ac:dyDescent="0.25">
      <c r="AK14" s="2">
        <f t="shared" si="1"/>
        <v>0</v>
      </c>
    </row>
    <row r="15" spans="1:37" x14ac:dyDescent="0.25">
      <c r="AK15" s="2">
        <f t="shared" si="1"/>
        <v>0</v>
      </c>
    </row>
    <row r="16" spans="1:37" x14ac:dyDescent="0.25">
      <c r="AK16" s="2">
        <f t="shared" si="1"/>
        <v>0</v>
      </c>
    </row>
    <row r="17" spans="1:37" x14ac:dyDescent="0.25">
      <c r="AK17" s="2">
        <f t="shared" si="1"/>
        <v>0</v>
      </c>
    </row>
    <row r="18" spans="1:37" x14ac:dyDescent="0.25">
      <c r="A18" s="35"/>
      <c r="AK18" s="2">
        <f t="shared" si="1"/>
        <v>0</v>
      </c>
    </row>
    <row r="19" spans="1:37" x14ac:dyDescent="0.25">
      <c r="AK19" s="2">
        <f t="shared" si="1"/>
        <v>0</v>
      </c>
    </row>
    <row r="20" spans="1:37" x14ac:dyDescent="0.25">
      <c r="AK20" s="2">
        <f t="shared" si="1"/>
        <v>0</v>
      </c>
    </row>
    <row r="21" spans="1:37" x14ac:dyDescent="0.25">
      <c r="AK21" s="2">
        <f>SUM(B21:AI21)</f>
        <v>0</v>
      </c>
    </row>
    <row r="22" spans="1:37" x14ac:dyDescent="0.25">
      <c r="AK22" s="2">
        <f>SUM(B22:AI22)</f>
        <v>0</v>
      </c>
    </row>
    <row r="23" spans="1:37" x14ac:dyDescent="0.25">
      <c r="AK23" s="2">
        <f>SUM(B23:AI23)</f>
        <v>0</v>
      </c>
    </row>
    <row r="24" spans="1:37" x14ac:dyDescent="0.25">
      <c r="AK24" s="2">
        <f t="shared" ref="AK24:AK26" si="2">SUM(B24:AI24)</f>
        <v>0</v>
      </c>
    </row>
    <row r="25" spans="1:37" x14ac:dyDescent="0.25">
      <c r="AK25" s="2">
        <f t="shared" si="2"/>
        <v>0</v>
      </c>
    </row>
    <row r="26" spans="1:37" x14ac:dyDescent="0.25">
      <c r="AK26" s="2">
        <f t="shared" si="2"/>
        <v>0</v>
      </c>
    </row>
    <row r="27" spans="1:37" x14ac:dyDescent="0.25">
      <c r="AK27" s="2">
        <f t="shared" si="1"/>
        <v>0</v>
      </c>
    </row>
    <row r="28" spans="1:37" x14ac:dyDescent="0.25">
      <c r="AK28" s="2">
        <f t="shared" si="1"/>
        <v>0</v>
      </c>
    </row>
    <row r="29" spans="1:37" x14ac:dyDescent="0.25">
      <c r="AK29" s="2">
        <f t="shared" si="1"/>
        <v>0</v>
      </c>
    </row>
    <row r="30" spans="1:37" x14ac:dyDescent="0.25">
      <c r="A30" s="16"/>
      <c r="AK30" s="2">
        <f>SUM(B30:AI30)</f>
        <v>0</v>
      </c>
    </row>
    <row r="31" spans="1:37" x14ac:dyDescent="0.25">
      <c r="AK31" s="2">
        <f t="shared" si="1"/>
        <v>0</v>
      </c>
    </row>
    <row r="32" spans="1:37" x14ac:dyDescent="0.25">
      <c r="AK32" s="2">
        <f t="shared" si="1"/>
        <v>0</v>
      </c>
    </row>
    <row r="33" spans="1:37" x14ac:dyDescent="0.25">
      <c r="A33" s="3" t="s">
        <v>22</v>
      </c>
      <c r="B33" s="2">
        <f t="shared" ref="B33:AI33" si="3">SUM(B2:B27)</f>
        <v>9</v>
      </c>
      <c r="C33" s="2">
        <f t="shared" si="3"/>
        <v>2</v>
      </c>
      <c r="D33" s="2">
        <f t="shared" si="3"/>
        <v>15</v>
      </c>
      <c r="E33" s="2">
        <f t="shared" si="3"/>
        <v>0</v>
      </c>
      <c r="F33" s="2">
        <f t="shared" si="3"/>
        <v>0</v>
      </c>
      <c r="G33" s="2">
        <f t="shared" si="3"/>
        <v>0</v>
      </c>
      <c r="H33" s="2">
        <f t="shared" si="3"/>
        <v>0</v>
      </c>
      <c r="I33" s="2">
        <f t="shared" si="3"/>
        <v>0</v>
      </c>
      <c r="J33" s="2">
        <f t="shared" si="3"/>
        <v>0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>
        <f t="shared" si="3"/>
        <v>0</v>
      </c>
      <c r="O33" s="2">
        <f t="shared" si="3"/>
        <v>0</v>
      </c>
      <c r="P33" s="2">
        <f t="shared" si="3"/>
        <v>0</v>
      </c>
      <c r="Q33" s="2">
        <f t="shared" si="3"/>
        <v>0</v>
      </c>
      <c r="R33" s="2">
        <f t="shared" si="3"/>
        <v>0</v>
      </c>
      <c r="S33" s="2">
        <f t="shared" si="3"/>
        <v>0</v>
      </c>
      <c r="T33" s="2">
        <f t="shared" si="3"/>
        <v>0</v>
      </c>
      <c r="U33" s="2">
        <f t="shared" si="3"/>
        <v>0</v>
      </c>
      <c r="V33" s="2">
        <f t="shared" si="3"/>
        <v>0</v>
      </c>
      <c r="W33" s="2">
        <f t="shared" si="3"/>
        <v>0</v>
      </c>
      <c r="X33" s="2">
        <f t="shared" si="3"/>
        <v>0</v>
      </c>
      <c r="Y33" s="2">
        <f t="shared" si="3"/>
        <v>0</v>
      </c>
      <c r="Z33" s="2">
        <f t="shared" si="3"/>
        <v>0</v>
      </c>
      <c r="AA33" s="2">
        <f t="shared" si="3"/>
        <v>0</v>
      </c>
      <c r="AB33" s="2">
        <f t="shared" si="3"/>
        <v>0</v>
      </c>
      <c r="AC33" s="2">
        <f t="shared" si="3"/>
        <v>0</v>
      </c>
      <c r="AD33" s="2">
        <f>SUM(AD2:AD32)</f>
        <v>0</v>
      </c>
      <c r="AE33" s="2">
        <f>SUM(AE2:AE32)</f>
        <v>0</v>
      </c>
      <c r="AF33" s="2">
        <f>SUM(AF2:AF32)</f>
        <v>0</v>
      </c>
      <c r="AG33" s="2">
        <f t="shared" si="3"/>
        <v>0</v>
      </c>
      <c r="AH33" s="2">
        <f t="shared" si="3"/>
        <v>0</v>
      </c>
      <c r="AI33" s="2">
        <f t="shared" si="3"/>
        <v>0</v>
      </c>
      <c r="AK33" s="28">
        <f>SUM(AK2:AK32)</f>
        <v>26</v>
      </c>
    </row>
    <row r="37" spans="1:37" x14ac:dyDescent="0.25">
      <c r="A37" s="16"/>
    </row>
    <row r="38" spans="1:37" x14ac:dyDescent="0.25">
      <c r="A38" s="16"/>
    </row>
    <row r="39" spans="1:37" x14ac:dyDescent="0.25">
      <c r="A39" s="16"/>
    </row>
    <row r="40" spans="1:37" x14ac:dyDescent="0.25">
      <c r="A40" s="16"/>
    </row>
    <row r="41" spans="1:37" x14ac:dyDescent="0.25">
      <c r="A41" s="16"/>
    </row>
    <row r="42" spans="1:37" x14ac:dyDescent="0.25">
      <c r="A42" s="16"/>
    </row>
    <row r="43" spans="1:37" x14ac:dyDescent="0.25">
      <c r="A43" s="16"/>
    </row>
    <row r="44" spans="1:37" x14ac:dyDescent="0.25">
      <c r="A44" s="16"/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44"/>
  <sheetViews>
    <sheetView workbookViewId="0">
      <pane xSplit="1" topLeftCell="B1" activePane="topRight" state="frozen"/>
      <selection pane="topRight" activeCell="D10" sqref="D10"/>
    </sheetView>
  </sheetViews>
  <sheetFormatPr defaultColWidth="8.85546875" defaultRowHeight="15" x14ac:dyDescent="0.25"/>
  <cols>
    <col min="1" max="1" width="20.28515625" style="3" customWidth="1"/>
    <col min="2" max="35" width="8.85546875" style="2"/>
    <col min="36" max="36" width="3.7109375" style="2" customWidth="1"/>
    <col min="37" max="16384" width="8.85546875" style="2"/>
  </cols>
  <sheetData>
    <row r="1" spans="1:37" x14ac:dyDescent="0.25">
      <c r="A1" s="3" t="s">
        <v>21</v>
      </c>
      <c r="B1" s="26">
        <v>1</v>
      </c>
      <c r="C1" s="27">
        <f>B1+1</f>
        <v>2</v>
      </c>
      <c r="D1" s="27">
        <f t="shared" ref="D1:AI1" si="0">C1+1</f>
        <v>3</v>
      </c>
      <c r="E1" s="27">
        <f t="shared" si="0"/>
        <v>4</v>
      </c>
      <c r="F1" s="27">
        <f t="shared" si="0"/>
        <v>5</v>
      </c>
      <c r="G1" s="27">
        <f t="shared" si="0"/>
        <v>6</v>
      </c>
      <c r="H1" s="27">
        <f t="shared" si="0"/>
        <v>7</v>
      </c>
      <c r="I1" s="27">
        <f t="shared" si="0"/>
        <v>8</v>
      </c>
      <c r="J1" s="27">
        <f t="shared" si="0"/>
        <v>9</v>
      </c>
      <c r="K1" s="27">
        <f t="shared" si="0"/>
        <v>10</v>
      </c>
      <c r="L1" s="27">
        <f t="shared" si="0"/>
        <v>11</v>
      </c>
      <c r="M1" s="27">
        <f t="shared" si="0"/>
        <v>12</v>
      </c>
      <c r="N1" s="27">
        <f t="shared" si="0"/>
        <v>13</v>
      </c>
      <c r="O1" s="27">
        <f t="shared" si="0"/>
        <v>14</v>
      </c>
      <c r="P1" s="27">
        <f t="shared" si="0"/>
        <v>15</v>
      </c>
      <c r="Q1" s="27">
        <f t="shared" si="0"/>
        <v>16</v>
      </c>
      <c r="R1" s="27">
        <f t="shared" si="0"/>
        <v>17</v>
      </c>
      <c r="S1" s="27">
        <f t="shared" si="0"/>
        <v>18</v>
      </c>
      <c r="T1" s="27">
        <f t="shared" si="0"/>
        <v>19</v>
      </c>
      <c r="U1" s="27">
        <f t="shared" si="0"/>
        <v>20</v>
      </c>
      <c r="V1" s="27">
        <f t="shared" si="0"/>
        <v>21</v>
      </c>
      <c r="W1" s="27">
        <f t="shared" si="0"/>
        <v>22</v>
      </c>
      <c r="X1" s="27">
        <f t="shared" si="0"/>
        <v>23</v>
      </c>
      <c r="Y1" s="27">
        <f t="shared" si="0"/>
        <v>24</v>
      </c>
      <c r="Z1" s="27">
        <f t="shared" si="0"/>
        <v>25</v>
      </c>
      <c r="AA1" s="27">
        <f t="shared" si="0"/>
        <v>26</v>
      </c>
      <c r="AB1" s="27">
        <f t="shared" si="0"/>
        <v>27</v>
      </c>
      <c r="AC1" s="27">
        <f t="shared" si="0"/>
        <v>28</v>
      </c>
      <c r="AD1" s="27">
        <f t="shared" si="0"/>
        <v>29</v>
      </c>
      <c r="AE1" s="27">
        <f t="shared" si="0"/>
        <v>30</v>
      </c>
      <c r="AF1" s="27">
        <f t="shared" si="0"/>
        <v>31</v>
      </c>
      <c r="AG1" s="27">
        <f t="shared" si="0"/>
        <v>32</v>
      </c>
      <c r="AH1" s="27">
        <f t="shared" si="0"/>
        <v>33</v>
      </c>
      <c r="AI1" s="27">
        <f t="shared" si="0"/>
        <v>34</v>
      </c>
      <c r="AJ1" s="3"/>
      <c r="AK1" s="27" t="s">
        <v>11</v>
      </c>
    </row>
    <row r="2" spans="1:37" x14ac:dyDescent="0.25">
      <c r="A2" s="16" t="s">
        <v>138</v>
      </c>
      <c r="B2" s="2">
        <f>IFERROR(VLOOKUP($A2,'Player Worksheet_Rnd1'!$A$2:$B$85,2,FALSE),"")</f>
        <v>0</v>
      </c>
      <c r="C2" s="2">
        <f>IFERROR(VLOOKUP($A2,'Player Worksheet_Rnd2'!$A$2:$B$85,2,FALSE),"")</f>
        <v>0</v>
      </c>
      <c r="D2" s="2">
        <f>IFERROR(VLOOKUP($A2,'Player Worksheet_Rnd3'!$A$2:$B$85,2,FALSE),"")</f>
        <v>0</v>
      </c>
      <c r="AK2" s="2">
        <f>SUM(B2:AJ2)</f>
        <v>0</v>
      </c>
    </row>
    <row r="3" spans="1:37" x14ac:dyDescent="0.25">
      <c r="A3" s="16" t="s">
        <v>84</v>
      </c>
      <c r="B3" s="2">
        <f>IFERROR(VLOOKUP($A3,'Player Worksheet_Rnd1'!$A$2:$B$85,2,FALSE),"")</f>
        <v>3</v>
      </c>
      <c r="C3" s="2">
        <f>IFERROR(VLOOKUP($A3,'Player Worksheet_Rnd2'!$A$2:$B$85,2,FALSE),"")</f>
        <v>0</v>
      </c>
      <c r="D3" s="2">
        <f>IFERROR(VLOOKUP($A3,'Player Worksheet_Rnd3'!$A$2:$B$85,2,FALSE),"")</f>
        <v>0</v>
      </c>
      <c r="AK3" s="2">
        <f>SUM(B3:AJ3)</f>
        <v>3</v>
      </c>
    </row>
    <row r="4" spans="1:37" x14ac:dyDescent="0.25">
      <c r="A4" s="16" t="s">
        <v>107</v>
      </c>
      <c r="B4" s="2">
        <f>IFERROR(VLOOKUP($A4,'Player Worksheet_Rnd1'!$A$2:$B$85,2,FALSE),"")</f>
        <v>0</v>
      </c>
      <c r="C4" s="2">
        <f>IFERROR(VLOOKUP($A4,'Player Worksheet_Rnd2'!$A$2:$B$85,2,FALSE),"")</f>
        <v>3</v>
      </c>
      <c r="D4" s="2">
        <f>IFERROR(VLOOKUP($A4,'Player Worksheet_Rnd3'!$A$2:$B$85,2,FALSE),"")</f>
        <v>15</v>
      </c>
      <c r="AK4" s="2">
        <f t="shared" ref="AK4:AK32" si="1">SUM(B4:AI4)</f>
        <v>18</v>
      </c>
    </row>
    <row r="5" spans="1:37" x14ac:dyDescent="0.25">
      <c r="A5" s="16" t="s">
        <v>92</v>
      </c>
      <c r="B5" s="2">
        <f>IFERROR(VLOOKUP($A5,'Player Worksheet_Rnd1'!$A$2:$B$85,2,FALSE),"")</f>
        <v>0</v>
      </c>
      <c r="C5" s="2">
        <f>IFERROR(VLOOKUP($A5,'Player Worksheet_Rnd2'!$A$2:$B$85,2,FALSE),"")</f>
        <v>3</v>
      </c>
      <c r="D5" s="2">
        <f>IFERROR(VLOOKUP($A5,'Player Worksheet_Rnd3'!$A$2:$B$85,2,FALSE),"")</f>
        <v>0</v>
      </c>
      <c r="AK5" s="2">
        <f t="shared" si="1"/>
        <v>3</v>
      </c>
    </row>
    <row r="6" spans="1:37" x14ac:dyDescent="0.25">
      <c r="A6" s="16" t="s">
        <v>82</v>
      </c>
      <c r="B6" s="2">
        <f>IFERROR(VLOOKUP($A6,'Player Worksheet_Rnd1'!$A$2:$B$85,2,FALSE),"")</f>
        <v>1</v>
      </c>
      <c r="C6" s="2">
        <f>IFERROR(VLOOKUP($A6,'Player Worksheet_Rnd2'!$A$2:$B$85,2,FALSE),"")</f>
        <v>0</v>
      </c>
      <c r="D6" s="2">
        <f>IFERROR(VLOOKUP($A6,'Player Worksheet_Rnd3'!$A$2:$B$85,2,FALSE),"")</f>
        <v>1</v>
      </c>
      <c r="AK6" s="2">
        <f t="shared" si="1"/>
        <v>2</v>
      </c>
    </row>
    <row r="7" spans="1:37" x14ac:dyDescent="0.25">
      <c r="A7" s="16" t="s">
        <v>124</v>
      </c>
      <c r="B7" s="2">
        <f>IFERROR(VLOOKUP($A7,'Player Worksheet_Rnd1'!$A$2:$B$85,2,FALSE),"")</f>
        <v>1</v>
      </c>
      <c r="C7" s="2">
        <f>IFERROR(VLOOKUP($A7,'Player Worksheet_Rnd2'!$A$2:$B$85,2,FALSE),"")</f>
        <v>0</v>
      </c>
      <c r="D7" s="2">
        <f>IFERROR(VLOOKUP($A7,'Player Worksheet_Rnd3'!$A$2:$B$85,2,FALSE),"")</f>
        <v>0</v>
      </c>
      <c r="AK7" s="2">
        <f t="shared" si="1"/>
        <v>1</v>
      </c>
    </row>
    <row r="8" spans="1:37" s="33" customFormat="1" x14ac:dyDescent="0.25">
      <c r="A8" s="44" t="s">
        <v>149</v>
      </c>
      <c r="B8" s="33">
        <f>IFERROR(VLOOKUP($A8,'Player Worksheet_Rnd1'!$A$2:$B$85,2,FALSE),"")</f>
        <v>0</v>
      </c>
      <c r="AK8" s="33">
        <f t="shared" si="1"/>
        <v>0</v>
      </c>
    </row>
    <row r="9" spans="1:37" x14ac:dyDescent="0.25">
      <c r="A9" s="16" t="s">
        <v>169</v>
      </c>
      <c r="B9" s="2">
        <f>IFERROR(VLOOKUP($A9,'Player Worksheet_Rnd1'!$A$2:$B$85,2,FALSE),"")</f>
        <v>0</v>
      </c>
      <c r="C9" s="2">
        <f>IFERROR(VLOOKUP($A9,'Player Worksheet_Rnd2'!$A$2:$B$85,2,FALSE),"")</f>
        <v>0</v>
      </c>
      <c r="D9" s="2">
        <f>IFERROR(VLOOKUP($A9,'Player Worksheet_Rnd3'!$A$2:$B$85,2,FALSE),"")</f>
        <v>0</v>
      </c>
      <c r="AK9" s="2">
        <f t="shared" si="1"/>
        <v>0</v>
      </c>
    </row>
    <row r="10" spans="1:37" x14ac:dyDescent="0.25">
      <c r="A10" s="3" t="s">
        <v>187</v>
      </c>
      <c r="C10" s="2">
        <f>IFERROR(VLOOKUP($A10,'Player Worksheet_Rnd2'!$A$2:$B$85,2,FALSE),"")</f>
        <v>0</v>
      </c>
      <c r="D10" s="2">
        <f>IFERROR(VLOOKUP($A10,'Player Worksheet_Rnd3'!$A$2:$B$85,2,FALSE),"")</f>
        <v>0</v>
      </c>
      <c r="AK10" s="2">
        <f t="shared" si="1"/>
        <v>0</v>
      </c>
    </row>
    <row r="11" spans="1:37" x14ac:dyDescent="0.25">
      <c r="R11" s="2" t="str">
        <f>IFERROR(VLOOKUP($A11,'Player Worksheet_Rnd17'!$A$2:$B$85,2,FALSE),"")</f>
        <v/>
      </c>
      <c r="AK11" s="2">
        <f t="shared" si="1"/>
        <v>0</v>
      </c>
    </row>
    <row r="12" spans="1:37" x14ac:dyDescent="0.25">
      <c r="V12" s="2" t="str">
        <f>IFERROR(VLOOKUP($A12,'Player Worksheet_Rnd21'!$A$2:$B$85,2,FALSE),"")</f>
        <v/>
      </c>
      <c r="AK12" s="2">
        <f t="shared" si="1"/>
        <v>0</v>
      </c>
    </row>
    <row r="13" spans="1:37" x14ac:dyDescent="0.25">
      <c r="AA13" s="2" t="str">
        <f>IFERROR(VLOOKUP($A13,'Player Worksheet_Rnd26'!$A$2:$B$85,2,FALSE),"")</f>
        <v/>
      </c>
      <c r="AF13" s="2" t="str">
        <f>IFERROR(VLOOKUP($A13,'Player Worksheet_Rnd31'!#REF!,2,FALSE),"")</f>
        <v/>
      </c>
      <c r="AG13" s="2" t="str">
        <f>IFERROR(VLOOKUP($A13,'Player Worksheet_Rnd32'!$A$2:$B$85,2,FALSE),"")</f>
        <v/>
      </c>
      <c r="AK13" s="2">
        <f t="shared" si="1"/>
        <v>0</v>
      </c>
    </row>
    <row r="14" spans="1:37" x14ac:dyDescent="0.25">
      <c r="AA14" s="2" t="str">
        <f>IFERROR(VLOOKUP($A14,'Player Worksheet_Rnd26'!$A$2:$B$85,2,FALSE),"")</f>
        <v/>
      </c>
      <c r="AB14" s="2" t="str">
        <f>IFERROR(VLOOKUP($A14,'Player Worksheet_Rnd27'!$A$2:$B$85,2,FALSE),"")</f>
        <v/>
      </c>
      <c r="AC14" s="2" t="str">
        <f>IFERROR(VLOOKUP($A14,'Player Worksheet_Rnd28'!$A$2:$B$85,2,FALSE),"")</f>
        <v/>
      </c>
      <c r="AD14" s="2" t="str">
        <f>IFERROR(VLOOKUP($A14,'Player Worksheet_Rnd29'!$A$2:$B$85,2,FALSE),"")</f>
        <v/>
      </c>
      <c r="AE14" s="2" t="str">
        <f>IFERROR(VLOOKUP($A14,'Player Worksheet_Rnd30'!$A$2:$B$85,2,FALSE),"")</f>
        <v/>
      </c>
      <c r="AF14" s="2" t="str">
        <f>IFERROR(VLOOKUP($A14,'Player Worksheet_Rnd31'!$A$2:$B$85,2,FALSE),"")</f>
        <v/>
      </c>
      <c r="AK14" s="2">
        <f t="shared" si="1"/>
        <v>0</v>
      </c>
    </row>
    <row r="15" spans="1:37" x14ac:dyDescent="0.25">
      <c r="AD15" s="2" t="str">
        <f>IFERROR(VLOOKUP($A15,'Player Worksheet_Rnd29'!$A$2:$B$85,2,FALSE),"")</f>
        <v/>
      </c>
      <c r="AE15" s="2" t="str">
        <f>IFERROR(VLOOKUP($A15,'Player Worksheet_Rnd30'!$A$2:$B$85,2,FALSE),"")</f>
        <v/>
      </c>
      <c r="AF15" s="2" t="str">
        <f>IFERROR(VLOOKUP($A15,'Player Worksheet_Rnd31'!$A$2:$B$85,2,FALSE),"")</f>
        <v/>
      </c>
      <c r="AK15" s="2">
        <f t="shared" si="1"/>
        <v>0</v>
      </c>
    </row>
    <row r="16" spans="1:37" x14ac:dyDescent="0.25">
      <c r="AK16" s="2">
        <f t="shared" si="1"/>
        <v>0</v>
      </c>
    </row>
    <row r="17" spans="1:37" x14ac:dyDescent="0.25">
      <c r="AK17" s="2">
        <f t="shared" si="1"/>
        <v>0</v>
      </c>
    </row>
    <row r="18" spans="1:37" x14ac:dyDescent="0.25">
      <c r="A18" s="35"/>
      <c r="AK18" s="2">
        <f t="shared" si="1"/>
        <v>0</v>
      </c>
    </row>
    <row r="19" spans="1:37" x14ac:dyDescent="0.25">
      <c r="AK19" s="2">
        <f t="shared" si="1"/>
        <v>0</v>
      </c>
    </row>
    <row r="20" spans="1:37" x14ac:dyDescent="0.25">
      <c r="AK20" s="2">
        <f t="shared" si="1"/>
        <v>0</v>
      </c>
    </row>
    <row r="21" spans="1:37" x14ac:dyDescent="0.25">
      <c r="AK21" s="2">
        <f>SUM(B21:AI21)</f>
        <v>0</v>
      </c>
    </row>
    <row r="22" spans="1:37" x14ac:dyDescent="0.25">
      <c r="AK22" s="2">
        <f>SUM(B22:AI22)</f>
        <v>0</v>
      </c>
    </row>
    <row r="23" spans="1:37" x14ac:dyDescent="0.25">
      <c r="AK23" s="2">
        <f>SUM(B23:AI23)</f>
        <v>0</v>
      </c>
    </row>
    <row r="24" spans="1:37" x14ac:dyDescent="0.25">
      <c r="AK24" s="2">
        <f t="shared" ref="AK24:AK26" si="2">SUM(B24:AI24)</f>
        <v>0</v>
      </c>
    </row>
    <row r="25" spans="1:37" x14ac:dyDescent="0.25">
      <c r="AK25" s="2">
        <f t="shared" si="2"/>
        <v>0</v>
      </c>
    </row>
    <row r="26" spans="1:37" x14ac:dyDescent="0.25">
      <c r="AK26" s="2">
        <f t="shared" si="2"/>
        <v>0</v>
      </c>
    </row>
    <row r="27" spans="1:37" x14ac:dyDescent="0.25">
      <c r="AK27" s="2">
        <f t="shared" si="1"/>
        <v>0</v>
      </c>
    </row>
    <row r="28" spans="1:37" x14ac:dyDescent="0.25">
      <c r="AK28" s="2">
        <f t="shared" si="1"/>
        <v>0</v>
      </c>
    </row>
    <row r="29" spans="1:37" x14ac:dyDescent="0.25">
      <c r="AK29" s="2">
        <f t="shared" si="1"/>
        <v>0</v>
      </c>
    </row>
    <row r="30" spans="1:37" x14ac:dyDescent="0.25">
      <c r="A30" s="16"/>
      <c r="AK30" s="2">
        <f>SUM(B30:AI30)</f>
        <v>0</v>
      </c>
    </row>
    <row r="31" spans="1:37" x14ac:dyDescent="0.25">
      <c r="AK31" s="2">
        <f t="shared" si="1"/>
        <v>0</v>
      </c>
    </row>
    <row r="32" spans="1:37" x14ac:dyDescent="0.25">
      <c r="AK32" s="2">
        <f t="shared" si="1"/>
        <v>0</v>
      </c>
    </row>
    <row r="33" spans="1:37" x14ac:dyDescent="0.25">
      <c r="A33" s="3" t="s">
        <v>22</v>
      </c>
      <c r="B33" s="2">
        <f t="shared" ref="B33:AI33" si="3">SUM(B2:B27)</f>
        <v>5</v>
      </c>
      <c r="C33" s="2">
        <f t="shared" si="3"/>
        <v>6</v>
      </c>
      <c r="D33" s="2">
        <f t="shared" si="3"/>
        <v>16</v>
      </c>
      <c r="E33" s="2">
        <f t="shared" si="3"/>
        <v>0</v>
      </c>
      <c r="F33" s="2">
        <f t="shared" si="3"/>
        <v>0</v>
      </c>
      <c r="G33" s="2">
        <f t="shared" si="3"/>
        <v>0</v>
      </c>
      <c r="H33" s="2">
        <f t="shared" si="3"/>
        <v>0</v>
      </c>
      <c r="I33" s="2">
        <f t="shared" si="3"/>
        <v>0</v>
      </c>
      <c r="J33" s="2">
        <f t="shared" si="3"/>
        <v>0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>
        <f t="shared" si="3"/>
        <v>0</v>
      </c>
      <c r="O33" s="2">
        <f t="shared" si="3"/>
        <v>0</v>
      </c>
      <c r="P33" s="2">
        <f t="shared" si="3"/>
        <v>0</v>
      </c>
      <c r="Q33" s="2">
        <f t="shared" si="3"/>
        <v>0</v>
      </c>
      <c r="R33" s="2">
        <f t="shared" si="3"/>
        <v>0</v>
      </c>
      <c r="S33" s="2">
        <f t="shared" si="3"/>
        <v>0</v>
      </c>
      <c r="T33" s="2">
        <f t="shared" si="3"/>
        <v>0</v>
      </c>
      <c r="U33" s="2">
        <f t="shared" si="3"/>
        <v>0</v>
      </c>
      <c r="V33" s="2">
        <f t="shared" si="3"/>
        <v>0</v>
      </c>
      <c r="W33" s="2">
        <f t="shared" si="3"/>
        <v>0</v>
      </c>
      <c r="X33" s="2">
        <f t="shared" si="3"/>
        <v>0</v>
      </c>
      <c r="Y33" s="2">
        <f t="shared" si="3"/>
        <v>0</v>
      </c>
      <c r="Z33" s="2">
        <f t="shared" si="3"/>
        <v>0</v>
      </c>
      <c r="AA33" s="2">
        <f t="shared" si="3"/>
        <v>0</v>
      </c>
      <c r="AB33" s="2">
        <f t="shared" si="3"/>
        <v>0</v>
      </c>
      <c r="AC33" s="2">
        <f t="shared" si="3"/>
        <v>0</v>
      </c>
      <c r="AD33" s="2">
        <f>SUM(AD2:AD32)</f>
        <v>0</v>
      </c>
      <c r="AE33" s="2">
        <f>SUM(AE2:AE32)</f>
        <v>0</v>
      </c>
      <c r="AF33" s="2">
        <f>SUM(AF2:AF32)</f>
        <v>0</v>
      </c>
      <c r="AG33" s="2">
        <f t="shared" si="3"/>
        <v>0</v>
      </c>
      <c r="AH33" s="2">
        <f t="shared" si="3"/>
        <v>0</v>
      </c>
      <c r="AI33" s="2">
        <f t="shared" si="3"/>
        <v>0</v>
      </c>
      <c r="AK33" s="28">
        <f>SUM(AK2:AK32)</f>
        <v>27</v>
      </c>
    </row>
    <row r="37" spans="1:37" x14ac:dyDescent="0.25">
      <c r="A37" s="16"/>
    </row>
    <row r="38" spans="1:37" x14ac:dyDescent="0.25">
      <c r="A38" s="16"/>
    </row>
    <row r="39" spans="1:37" x14ac:dyDescent="0.25">
      <c r="A39" s="16"/>
    </row>
    <row r="40" spans="1:37" x14ac:dyDescent="0.25">
      <c r="A40" s="16"/>
    </row>
    <row r="41" spans="1:37" x14ac:dyDescent="0.25">
      <c r="A41" s="16"/>
    </row>
    <row r="42" spans="1:37" x14ac:dyDescent="0.25">
      <c r="A42" s="16"/>
    </row>
    <row r="43" spans="1:37" x14ac:dyDescent="0.25">
      <c r="A43" s="16"/>
    </row>
    <row r="44" spans="1:37" x14ac:dyDescent="0.25">
      <c r="A44" s="16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0"/>
  <sheetViews>
    <sheetView tabSelected="1" topLeftCell="A19" workbookViewId="0">
      <selection activeCell="G33" sqref="G33"/>
    </sheetView>
  </sheetViews>
  <sheetFormatPr defaultColWidth="32.42578125" defaultRowHeight="15.75" x14ac:dyDescent="0.25"/>
  <cols>
    <col min="1" max="1" width="44.7109375" style="36" customWidth="1"/>
    <col min="2" max="2" width="39.7109375" style="38" customWidth="1"/>
    <col min="3" max="3" width="46.140625" style="38" customWidth="1"/>
    <col min="4" max="4" width="25.140625" style="38" customWidth="1"/>
    <col min="5" max="5" width="11.5703125" style="38" customWidth="1"/>
    <col min="6" max="6" width="20.5703125" style="38" customWidth="1"/>
    <col min="7" max="7" width="10.7109375" style="38" customWidth="1"/>
    <col min="8" max="8" width="16.140625" style="38" customWidth="1"/>
    <col min="9" max="9" width="11" style="38" customWidth="1"/>
    <col min="10" max="10" width="15.7109375" style="38" customWidth="1"/>
    <col min="11" max="11" width="10.42578125" style="38" customWidth="1"/>
    <col min="12" max="16384" width="32.42578125" style="38"/>
  </cols>
  <sheetData>
    <row r="1" spans="1:9" x14ac:dyDescent="0.25">
      <c r="A1" s="36" t="s">
        <v>46</v>
      </c>
      <c r="B1" s="37" t="s">
        <v>47</v>
      </c>
      <c r="C1" s="1" t="s">
        <v>49</v>
      </c>
      <c r="D1" s="37" t="s">
        <v>48</v>
      </c>
    </row>
    <row r="3" spans="1:9" x14ac:dyDescent="0.25">
      <c r="A3" s="39" t="s">
        <v>38</v>
      </c>
      <c r="B3" s="37" t="s">
        <v>30</v>
      </c>
      <c r="C3" s="37" t="s">
        <v>125</v>
      </c>
      <c r="D3" s="37" t="s">
        <v>200</v>
      </c>
      <c r="F3" s="37"/>
      <c r="H3" s="37"/>
    </row>
    <row r="4" spans="1:9" x14ac:dyDescent="0.25">
      <c r="A4" s="39"/>
      <c r="B4" s="37"/>
      <c r="C4" s="37"/>
      <c r="D4" s="37"/>
      <c r="F4" s="37"/>
    </row>
    <row r="5" spans="1:9" x14ac:dyDescent="0.25">
      <c r="A5" s="39" t="s">
        <v>39</v>
      </c>
      <c r="B5" s="37" t="s">
        <v>30</v>
      </c>
      <c r="C5" s="37" t="s">
        <v>31</v>
      </c>
      <c r="D5" s="37" t="s">
        <v>201</v>
      </c>
      <c r="E5" s="37"/>
      <c r="F5" s="37"/>
    </row>
    <row r="6" spans="1:9" x14ac:dyDescent="0.25">
      <c r="A6" s="39"/>
      <c r="B6" s="37"/>
      <c r="C6" s="37"/>
      <c r="D6" s="37"/>
      <c r="F6" s="37"/>
    </row>
    <row r="7" spans="1:9" x14ac:dyDescent="0.25">
      <c r="A7" s="39" t="s">
        <v>68</v>
      </c>
      <c r="B7" s="37" t="s">
        <v>23</v>
      </c>
      <c r="C7" s="37" t="s">
        <v>34</v>
      </c>
      <c r="D7" s="37" t="s">
        <v>3</v>
      </c>
      <c r="E7" s="38">
        <f>Smails!AK37</f>
        <v>2</v>
      </c>
      <c r="F7" s="37" t="s">
        <v>12</v>
      </c>
      <c r="G7" s="38">
        <f>Smails!AK36</f>
        <v>0</v>
      </c>
      <c r="H7" s="37" t="s">
        <v>53</v>
      </c>
      <c r="I7" s="38">
        <f>Smails!AK38</f>
        <v>1</v>
      </c>
    </row>
    <row r="8" spans="1:9" x14ac:dyDescent="0.25">
      <c r="A8" s="39"/>
      <c r="B8" s="37"/>
      <c r="C8" s="37"/>
      <c r="D8" s="37"/>
      <c r="F8" s="37"/>
    </row>
    <row r="9" spans="1:9" x14ac:dyDescent="0.25">
      <c r="A9" s="39" t="s">
        <v>40</v>
      </c>
      <c r="B9" s="37" t="s">
        <v>32</v>
      </c>
      <c r="C9" s="37" t="s">
        <v>41</v>
      </c>
      <c r="D9" s="37" t="s">
        <v>33</v>
      </c>
      <c r="E9" s="38">
        <f>Powelly!AK33+Mahns!AK32</f>
        <v>26</v>
      </c>
      <c r="F9" s="37" t="s">
        <v>26</v>
      </c>
      <c r="G9" s="38">
        <f>CJ!AK33+Bradels!AK33</f>
        <v>42</v>
      </c>
    </row>
    <row r="10" spans="1:9" x14ac:dyDescent="0.25">
      <c r="A10" s="39"/>
      <c r="B10" s="37"/>
      <c r="C10" s="37"/>
      <c r="D10" s="37"/>
      <c r="F10" s="37"/>
    </row>
    <row r="11" spans="1:9" x14ac:dyDescent="0.25">
      <c r="A11" s="39" t="s">
        <v>38</v>
      </c>
      <c r="B11" s="37" t="s">
        <v>42</v>
      </c>
      <c r="C11" s="37" t="s">
        <v>34</v>
      </c>
      <c r="D11" s="37" t="s">
        <v>3</v>
      </c>
      <c r="F11" s="37" t="s">
        <v>12</v>
      </c>
    </row>
    <row r="12" spans="1:9" x14ac:dyDescent="0.25">
      <c r="A12" s="39"/>
      <c r="B12" s="37"/>
      <c r="C12" s="37"/>
      <c r="D12" s="37"/>
      <c r="E12" s="37"/>
      <c r="F12" s="37"/>
    </row>
    <row r="13" spans="1:9" x14ac:dyDescent="0.25">
      <c r="A13" s="39" t="s">
        <v>43</v>
      </c>
      <c r="B13" s="37" t="s">
        <v>55</v>
      </c>
      <c r="C13" s="37" t="s">
        <v>116</v>
      </c>
      <c r="D13" s="37" t="s">
        <v>64</v>
      </c>
      <c r="E13" s="37">
        <f>Smails!AK33+Muff!AK33</f>
        <v>111</v>
      </c>
      <c r="F13" s="37" t="s">
        <v>65</v>
      </c>
      <c r="G13" s="38">
        <f>Bradels!AK33+Powelly!AK33</f>
        <v>53</v>
      </c>
    </row>
    <row r="14" spans="1:9" x14ac:dyDescent="0.25">
      <c r="A14" s="39"/>
      <c r="B14" s="37"/>
      <c r="C14" s="37"/>
      <c r="D14" s="37"/>
      <c r="F14" s="37"/>
    </row>
    <row r="15" spans="1:9" x14ac:dyDescent="0.25">
      <c r="A15" s="39" t="s">
        <v>44</v>
      </c>
      <c r="B15" s="37" t="s">
        <v>55</v>
      </c>
      <c r="C15" s="37" t="s">
        <v>34</v>
      </c>
      <c r="D15" s="37" t="s">
        <v>2</v>
      </c>
      <c r="E15" s="37">
        <f>Powelly!AK33</f>
        <v>26</v>
      </c>
      <c r="F15" s="37" t="s">
        <v>4</v>
      </c>
      <c r="G15" s="38">
        <f>Mahns!AK33</f>
        <v>29</v>
      </c>
    </row>
    <row r="16" spans="1:9" x14ac:dyDescent="0.25">
      <c r="A16" s="39"/>
      <c r="B16" s="37"/>
      <c r="C16" s="37"/>
      <c r="D16" s="37"/>
      <c r="F16" s="37"/>
    </row>
    <row r="17" spans="1:10" x14ac:dyDescent="0.25">
      <c r="A17" s="39" t="s">
        <v>70</v>
      </c>
      <c r="B17" s="37" t="s">
        <v>29</v>
      </c>
      <c r="C17" s="37" t="s">
        <v>58</v>
      </c>
      <c r="D17" s="37" t="s">
        <v>5</v>
      </c>
      <c r="E17" s="38">
        <f>Flea!AK33</f>
        <v>26</v>
      </c>
      <c r="F17" s="37" t="s">
        <v>0</v>
      </c>
      <c r="G17" s="38">
        <f>Bradels!AK33</f>
        <v>27</v>
      </c>
      <c r="H17" s="37"/>
      <c r="J17" s="37"/>
    </row>
    <row r="18" spans="1:10" x14ac:dyDescent="0.25">
      <c r="A18" s="39"/>
      <c r="B18" s="37"/>
      <c r="C18" s="37"/>
      <c r="D18" s="37"/>
      <c r="F18" s="37"/>
    </row>
    <row r="19" spans="1:10" x14ac:dyDescent="0.25">
      <c r="A19" s="39" t="s">
        <v>56</v>
      </c>
      <c r="B19" s="37" t="s">
        <v>32</v>
      </c>
      <c r="C19" s="37" t="s">
        <v>57</v>
      </c>
      <c r="D19" s="37" t="s">
        <v>66</v>
      </c>
      <c r="E19" s="38">
        <f>Hymie!AK33+Muff!AK33</f>
        <v>132</v>
      </c>
      <c r="F19" s="37" t="s">
        <v>67</v>
      </c>
      <c r="G19" s="38">
        <f>Smails!AK33+Bradels!AK33</f>
        <v>50</v>
      </c>
    </row>
    <row r="20" spans="1:10" x14ac:dyDescent="0.25">
      <c r="A20" s="39"/>
      <c r="B20" s="37"/>
      <c r="C20" s="37"/>
      <c r="D20" s="37"/>
      <c r="F20" s="37"/>
    </row>
    <row r="21" spans="1:10" x14ac:dyDescent="0.25">
      <c r="A21" s="39" t="s">
        <v>59</v>
      </c>
      <c r="B21" s="37" t="s">
        <v>60</v>
      </c>
      <c r="C21" s="37" t="s">
        <v>153</v>
      </c>
      <c r="D21" s="37" t="s">
        <v>53</v>
      </c>
      <c r="E21" s="38">
        <f>Hymie!AK2+Hymie!AK3</f>
        <v>4</v>
      </c>
      <c r="F21" s="37" t="s">
        <v>5</v>
      </c>
      <c r="G21" s="37">
        <f>Flea!AK2+Flea!AK3</f>
        <v>6</v>
      </c>
    </row>
    <row r="22" spans="1:10" x14ac:dyDescent="0.25">
      <c r="A22" s="39"/>
      <c r="B22" s="37"/>
      <c r="C22" s="37"/>
      <c r="D22" s="37"/>
      <c r="F22" s="37"/>
    </row>
    <row r="23" spans="1:10" x14ac:dyDescent="0.25">
      <c r="A23" s="39" t="s">
        <v>61</v>
      </c>
      <c r="B23" s="37" t="s">
        <v>63</v>
      </c>
      <c r="C23" s="37" t="s">
        <v>62</v>
      </c>
      <c r="D23" s="37" t="s">
        <v>53</v>
      </c>
      <c r="F23" s="37" t="s">
        <v>3</v>
      </c>
    </row>
    <row r="24" spans="1:10" x14ac:dyDescent="0.25">
      <c r="A24" s="39"/>
      <c r="B24" s="37"/>
      <c r="C24" s="37"/>
      <c r="D24" s="37"/>
      <c r="F24" s="37"/>
    </row>
    <row r="25" spans="1:10" x14ac:dyDescent="0.25">
      <c r="A25" s="40" t="s">
        <v>71</v>
      </c>
      <c r="B25" s="41" t="s">
        <v>72</v>
      </c>
      <c r="C25" s="41" t="s">
        <v>73</v>
      </c>
      <c r="D25" s="41" t="s">
        <v>2</v>
      </c>
      <c r="E25" s="38">
        <f>Powelly!AK2+Powelly!AK3</f>
        <v>1</v>
      </c>
      <c r="F25" s="37" t="s">
        <v>12</v>
      </c>
      <c r="G25" s="38">
        <f>Smails!AK2+Smails!AK3</f>
        <v>13</v>
      </c>
    </row>
    <row r="26" spans="1:10" x14ac:dyDescent="0.25">
      <c r="A26" s="39"/>
      <c r="B26" s="37"/>
      <c r="C26" s="37"/>
      <c r="D26" s="37"/>
      <c r="F26" s="37"/>
    </row>
    <row r="27" spans="1:10" x14ac:dyDescent="0.25">
      <c r="A27" s="39" t="s">
        <v>117</v>
      </c>
      <c r="B27" s="37" t="s">
        <v>29</v>
      </c>
      <c r="C27" s="37" t="s">
        <v>118</v>
      </c>
      <c r="D27" s="37" t="s">
        <v>53</v>
      </c>
      <c r="E27" s="38">
        <f>Hymie!AK33</f>
        <v>44</v>
      </c>
      <c r="F27" s="37" t="s">
        <v>12</v>
      </c>
      <c r="G27" s="38">
        <f>Smails!AK33</f>
        <v>23</v>
      </c>
    </row>
    <row r="28" spans="1:10" x14ac:dyDescent="0.25">
      <c r="A28" s="39"/>
      <c r="B28" s="37"/>
      <c r="C28" s="37"/>
      <c r="D28" s="37"/>
      <c r="F28" s="37"/>
    </row>
    <row r="29" spans="1:10" x14ac:dyDescent="0.25">
      <c r="A29" s="36" t="s">
        <v>171</v>
      </c>
      <c r="B29" s="37" t="s">
        <v>29</v>
      </c>
      <c r="C29" s="37" t="s">
        <v>172</v>
      </c>
      <c r="D29" s="37" t="s">
        <v>0</v>
      </c>
      <c r="E29" s="37">
        <f>Bradels!AK33</f>
        <v>27</v>
      </c>
      <c r="F29" s="37" t="s">
        <v>7</v>
      </c>
      <c r="G29" s="38">
        <f>CJ!AK33</f>
        <v>15</v>
      </c>
    </row>
    <row r="30" spans="1:10" x14ac:dyDescent="0.25">
      <c r="B30" s="37"/>
      <c r="C30" s="37"/>
      <c r="E30" s="37"/>
    </row>
    <row r="31" spans="1:10" x14ac:dyDescent="0.25">
      <c r="A31" s="36" t="s">
        <v>173</v>
      </c>
      <c r="B31" s="37" t="s">
        <v>29</v>
      </c>
      <c r="C31" s="37" t="s">
        <v>174</v>
      </c>
      <c r="D31" s="37" t="s">
        <v>12</v>
      </c>
      <c r="E31" s="37">
        <f>Smails!AK33</f>
        <v>23</v>
      </c>
      <c r="F31" s="37" t="s">
        <v>7</v>
      </c>
      <c r="G31" s="38">
        <f>CJ!AK33</f>
        <v>15</v>
      </c>
    </row>
    <row r="32" spans="1:10" x14ac:dyDescent="0.25">
      <c r="B32" s="37"/>
      <c r="C32" s="37"/>
      <c r="E32" s="37"/>
    </row>
    <row r="33" spans="1:8" x14ac:dyDescent="0.25">
      <c r="A33" s="36" t="s">
        <v>175</v>
      </c>
      <c r="B33" s="37" t="s">
        <v>176</v>
      </c>
      <c r="C33" s="37" t="s">
        <v>177</v>
      </c>
      <c r="D33" s="37" t="s">
        <v>12</v>
      </c>
      <c r="E33" s="37">
        <f>Smails!AK33</f>
        <v>23</v>
      </c>
      <c r="F33" s="37" t="s">
        <v>185</v>
      </c>
      <c r="G33" s="38">
        <v>33</v>
      </c>
    </row>
    <row r="34" spans="1:8" x14ac:dyDescent="0.25">
      <c r="B34" s="37"/>
      <c r="C34" s="37"/>
      <c r="E34" s="37"/>
    </row>
    <row r="35" spans="1:8" x14ac:dyDescent="0.25">
      <c r="A35" s="36" t="s">
        <v>27</v>
      </c>
      <c r="B35" s="38" t="s">
        <v>29</v>
      </c>
      <c r="C35" s="38" t="s">
        <v>28</v>
      </c>
      <c r="E35" s="37" t="s">
        <v>79</v>
      </c>
    </row>
    <row r="36" spans="1:8" x14ac:dyDescent="0.25">
      <c r="A36" s="39"/>
      <c r="D36" s="37" t="s">
        <v>6</v>
      </c>
      <c r="F36" s="37" t="s">
        <v>179</v>
      </c>
      <c r="G36" s="38">
        <f>Scotty!AK3+E36</f>
        <v>9</v>
      </c>
    </row>
    <row r="37" spans="1:8" x14ac:dyDescent="0.25">
      <c r="D37" s="37" t="s">
        <v>12</v>
      </c>
      <c r="F37" s="37" t="s">
        <v>178</v>
      </c>
      <c r="G37" s="37">
        <f>Smails!AK3+E37</f>
        <v>7</v>
      </c>
      <c r="H37" s="37"/>
    </row>
    <row r="38" spans="1:8" x14ac:dyDescent="0.25">
      <c r="A38" s="39"/>
      <c r="D38" s="37" t="s">
        <v>1</v>
      </c>
      <c r="F38" s="37" t="s">
        <v>140</v>
      </c>
      <c r="G38" s="38">
        <f>Googah!AK3+E38</f>
        <v>6</v>
      </c>
      <c r="H38" s="37"/>
    </row>
    <row r="39" spans="1:8" x14ac:dyDescent="0.25">
      <c r="D39" s="37" t="s">
        <v>5</v>
      </c>
      <c r="F39" s="1" t="s">
        <v>131</v>
      </c>
      <c r="G39" s="38">
        <f>Flea!AK3+E39</f>
        <v>6</v>
      </c>
    </row>
    <row r="40" spans="1:8" x14ac:dyDescent="0.25">
      <c r="A40" s="39"/>
      <c r="D40" s="37" t="s">
        <v>7</v>
      </c>
      <c r="F40" s="1" t="s">
        <v>180</v>
      </c>
      <c r="G40" s="38">
        <f>CJ!AK3+E40</f>
        <v>5</v>
      </c>
    </row>
    <row r="41" spans="1:8" x14ac:dyDescent="0.25">
      <c r="D41" s="37" t="s">
        <v>0</v>
      </c>
      <c r="F41" s="1" t="s">
        <v>181</v>
      </c>
      <c r="G41" s="38">
        <f>Bradels!AK3+E41</f>
        <v>3</v>
      </c>
      <c r="H41" s="37"/>
    </row>
    <row r="42" spans="1:8" x14ac:dyDescent="0.25">
      <c r="A42" s="39"/>
      <c r="D42" s="37" t="s">
        <v>53</v>
      </c>
      <c r="F42" s="2" t="s">
        <v>183</v>
      </c>
      <c r="G42" s="38">
        <f>Hymie!AK3+E42</f>
        <v>1</v>
      </c>
    </row>
    <row r="43" spans="1:8" x14ac:dyDescent="0.25">
      <c r="D43" s="37" t="s">
        <v>4</v>
      </c>
      <c r="F43" s="2" t="s">
        <v>130</v>
      </c>
      <c r="G43" s="38">
        <f>Mahns!AK3+E43</f>
        <v>1</v>
      </c>
      <c r="H43" s="37"/>
    </row>
    <row r="44" spans="1:8" x14ac:dyDescent="0.25">
      <c r="A44" s="39"/>
      <c r="D44" s="37" t="s">
        <v>2</v>
      </c>
      <c r="F44" s="37" t="s">
        <v>148</v>
      </c>
      <c r="G44" s="38">
        <f>Powelly!AK3+E44</f>
        <v>1</v>
      </c>
    </row>
    <row r="45" spans="1:8" x14ac:dyDescent="0.25">
      <c r="D45" s="37" t="s">
        <v>3</v>
      </c>
      <c r="F45" s="2" t="s">
        <v>182</v>
      </c>
      <c r="G45" s="38">
        <f>Muff!AK3+E45</f>
        <v>1</v>
      </c>
    </row>
    <row r="46" spans="1:8" x14ac:dyDescent="0.25">
      <c r="A46" s="42"/>
    </row>
    <row r="47" spans="1:8" x14ac:dyDescent="0.25">
      <c r="A47" s="43"/>
    </row>
    <row r="48" spans="1:8" x14ac:dyDescent="0.25">
      <c r="A48"/>
    </row>
    <row r="49" spans="1:1" x14ac:dyDescent="0.25">
      <c r="A49" s="43"/>
    </row>
    <row r="50" spans="1:1" x14ac:dyDescent="0.25">
      <c r="A50" s="43"/>
    </row>
  </sheetData>
  <sortState xmlns:xlrd2="http://schemas.microsoft.com/office/spreadsheetml/2017/richdata2" ref="D36:G45">
    <sortCondition descending="1" ref="G36:G45"/>
  </sortState>
  <pageMargins left="0.7" right="0.7" top="0.75" bottom="0.75" header="0.3" footer="0.3"/>
  <pageSetup paperSize="9" orientation="portrait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53"/>
  <sheetViews>
    <sheetView zoomScaleNormal="100" workbookViewId="0">
      <selection activeCell="H35" sqref="H35"/>
    </sheetView>
  </sheetViews>
  <sheetFormatPr defaultColWidth="8.85546875" defaultRowHeight="15" x14ac:dyDescent="0.25"/>
  <cols>
    <col min="1" max="1" width="15.85546875" style="2" customWidth="1"/>
    <col min="2" max="2" width="24.140625" style="2" customWidth="1"/>
    <col min="3" max="3" width="15.7109375" style="2" customWidth="1"/>
    <col min="4" max="4" width="16.5703125" style="2" customWidth="1"/>
    <col min="5" max="5" width="18" style="2" customWidth="1"/>
    <col min="6" max="6" width="8.85546875" style="2"/>
    <col min="7" max="7" width="16.7109375" style="3" customWidth="1"/>
    <col min="8" max="8" width="27" style="3" customWidth="1"/>
    <col min="9" max="11" width="16.7109375" style="3" customWidth="1"/>
    <col min="12" max="12" width="12.7109375" style="3" customWidth="1"/>
    <col min="13" max="17" width="8.85546875" style="2"/>
    <col min="18" max="18" width="10.140625" style="2" customWidth="1"/>
    <col min="19" max="16384" width="8.85546875" style="2"/>
  </cols>
  <sheetData>
    <row r="1" spans="1:12" x14ac:dyDescent="0.25">
      <c r="A1" s="3" t="s">
        <v>18</v>
      </c>
      <c r="B1" s="3" t="s">
        <v>19</v>
      </c>
      <c r="C1" s="3" t="s">
        <v>20</v>
      </c>
      <c r="D1" s="3" t="s">
        <v>11</v>
      </c>
      <c r="E1" s="3" t="s">
        <v>51</v>
      </c>
      <c r="G1" s="3" t="s">
        <v>24</v>
      </c>
      <c r="H1" s="3" t="s">
        <v>25</v>
      </c>
      <c r="I1" s="3" t="s">
        <v>17</v>
      </c>
      <c r="J1" s="3" t="s">
        <v>16</v>
      </c>
      <c r="K1" s="3" t="s">
        <v>20</v>
      </c>
      <c r="L1" s="3" t="s">
        <v>52</v>
      </c>
    </row>
    <row r="2" spans="1:12" x14ac:dyDescent="0.25">
      <c r="A2" s="3" t="s">
        <v>36</v>
      </c>
      <c r="B2" s="3" t="s">
        <v>3</v>
      </c>
      <c r="C2" s="3">
        <f>Muff!D33</f>
        <v>20</v>
      </c>
      <c r="D2" s="3">
        <f>Muff!AK33</f>
        <v>88</v>
      </c>
      <c r="E2" s="3" t="s">
        <v>36</v>
      </c>
      <c r="G2" s="7">
        <v>33</v>
      </c>
      <c r="H2" s="7" t="s">
        <v>100</v>
      </c>
      <c r="I2" s="7" t="s">
        <v>3</v>
      </c>
      <c r="J2" s="20">
        <f>Muff!AK5</f>
        <v>31</v>
      </c>
      <c r="K2" s="7">
        <v>1</v>
      </c>
      <c r="L2" s="7">
        <v>1</v>
      </c>
    </row>
    <row r="3" spans="1:12" x14ac:dyDescent="0.25">
      <c r="A3" s="3" t="s">
        <v>37</v>
      </c>
      <c r="B3" s="3" t="s">
        <v>6</v>
      </c>
      <c r="C3" s="3">
        <f>Scotty!D33</f>
        <v>26</v>
      </c>
      <c r="D3" s="3">
        <f>Scotty!AK33</f>
        <v>60</v>
      </c>
      <c r="E3" s="3" t="s">
        <v>76</v>
      </c>
      <c r="G3" s="7">
        <v>1</v>
      </c>
      <c r="H3" s="7" t="s">
        <v>80</v>
      </c>
      <c r="I3" s="7" t="s">
        <v>6</v>
      </c>
      <c r="J3" s="20">
        <f>Scotty!AK2</f>
        <v>30</v>
      </c>
      <c r="K3" s="7">
        <v>2</v>
      </c>
      <c r="L3" s="7">
        <v>3</v>
      </c>
    </row>
    <row r="4" spans="1:12" x14ac:dyDescent="0.25">
      <c r="A4" s="3" t="s">
        <v>76</v>
      </c>
      <c r="B4" s="3" t="s">
        <v>1</v>
      </c>
      <c r="C4" s="3">
        <f>Googah!D33</f>
        <v>5</v>
      </c>
      <c r="D4" s="3">
        <f>Googah!AK33</f>
        <v>55</v>
      </c>
      <c r="E4" s="3" t="s">
        <v>37</v>
      </c>
      <c r="G4" s="7">
        <v>31</v>
      </c>
      <c r="H4" s="7" t="s">
        <v>152</v>
      </c>
      <c r="I4" s="7" t="s">
        <v>53</v>
      </c>
      <c r="J4" s="20">
        <f>Hymie!AK5</f>
        <v>23</v>
      </c>
      <c r="K4" s="7">
        <v>3</v>
      </c>
      <c r="L4" s="16">
        <v>25</v>
      </c>
    </row>
    <row r="5" spans="1:12" x14ac:dyDescent="0.25">
      <c r="A5" s="3" t="s">
        <v>77</v>
      </c>
      <c r="B5" s="3" t="s">
        <v>53</v>
      </c>
      <c r="C5" s="3">
        <f>Hymie!D33</f>
        <v>35</v>
      </c>
      <c r="D5" s="3">
        <f>Hymie!AK33</f>
        <v>44</v>
      </c>
      <c r="E5" s="3" t="s">
        <v>50</v>
      </c>
      <c r="G5" s="7">
        <v>22</v>
      </c>
      <c r="H5" s="7" t="s">
        <v>108</v>
      </c>
      <c r="I5" s="7" t="s">
        <v>1</v>
      </c>
      <c r="J5" s="20">
        <f>Googah!AK4</f>
        <v>20</v>
      </c>
      <c r="K5" s="7">
        <v>4</v>
      </c>
      <c r="L5" s="7">
        <v>2</v>
      </c>
    </row>
    <row r="6" spans="1:12" x14ac:dyDescent="0.25">
      <c r="A6" s="3" t="s">
        <v>74</v>
      </c>
      <c r="B6" s="3" t="s">
        <v>4</v>
      </c>
      <c r="C6" s="3">
        <f>Mahns!D33</f>
        <v>9</v>
      </c>
      <c r="D6" s="3">
        <f>Mahns!AK33</f>
        <v>29</v>
      </c>
      <c r="E6" s="3" t="s">
        <v>77</v>
      </c>
      <c r="G6" s="7">
        <v>68</v>
      </c>
      <c r="H6" s="7" t="s">
        <v>135</v>
      </c>
      <c r="I6" s="7" t="s">
        <v>3</v>
      </c>
      <c r="J6" s="20">
        <f>Muff!AK8</f>
        <v>18</v>
      </c>
      <c r="K6" s="7">
        <v>5</v>
      </c>
      <c r="L6" s="7">
        <v>4</v>
      </c>
    </row>
    <row r="7" spans="1:12" x14ac:dyDescent="0.25">
      <c r="A7" s="3" t="s">
        <v>75</v>
      </c>
      <c r="B7" s="3" t="s">
        <v>0</v>
      </c>
      <c r="C7" s="3">
        <f>Bradels!D33</f>
        <v>16</v>
      </c>
      <c r="D7" s="3">
        <f>Bradels!AK33</f>
        <v>27</v>
      </c>
      <c r="E7" s="3" t="s">
        <v>191</v>
      </c>
      <c r="G7" s="7">
        <v>42</v>
      </c>
      <c r="H7" s="7" t="s">
        <v>146</v>
      </c>
      <c r="I7" s="7" t="s">
        <v>1</v>
      </c>
      <c r="J7" s="20">
        <f>Googah!AK6</f>
        <v>18</v>
      </c>
      <c r="K7" s="7">
        <v>6</v>
      </c>
      <c r="L7" s="7">
        <v>5</v>
      </c>
    </row>
    <row r="8" spans="1:12" x14ac:dyDescent="0.25">
      <c r="A8" s="3" t="s">
        <v>69</v>
      </c>
      <c r="B8" s="3" t="s">
        <v>5</v>
      </c>
      <c r="C8" s="3">
        <f>Flea!D33</f>
        <v>11</v>
      </c>
      <c r="D8" s="3">
        <f>Flea!AK33</f>
        <v>26</v>
      </c>
      <c r="E8" s="3" t="s">
        <v>74</v>
      </c>
      <c r="G8" s="7">
        <v>25</v>
      </c>
      <c r="H8" s="7" t="s">
        <v>107</v>
      </c>
      <c r="I8" s="7" t="s">
        <v>0</v>
      </c>
      <c r="J8" s="20">
        <f>Bradels!AK4</f>
        <v>18</v>
      </c>
      <c r="K8" s="7">
        <v>7</v>
      </c>
      <c r="L8" s="16">
        <v>26</v>
      </c>
    </row>
    <row r="9" spans="1:12" x14ac:dyDescent="0.25">
      <c r="A9" s="3" t="s">
        <v>54</v>
      </c>
      <c r="B9" s="3" t="s">
        <v>2</v>
      </c>
      <c r="C9" s="3">
        <f>Powelly!D33</f>
        <v>15</v>
      </c>
      <c r="D9" s="3">
        <f>Powelly!AK33</f>
        <v>26</v>
      </c>
      <c r="E9" s="3" t="s">
        <v>191</v>
      </c>
      <c r="G9" s="7">
        <v>53</v>
      </c>
      <c r="H9" s="7" t="s">
        <v>97</v>
      </c>
      <c r="I9" s="7" t="s">
        <v>3</v>
      </c>
      <c r="J9" s="20">
        <f>Muff!AK7</f>
        <v>16</v>
      </c>
      <c r="K9" s="7">
        <v>8</v>
      </c>
      <c r="L9" s="7">
        <v>6</v>
      </c>
    </row>
    <row r="10" spans="1:12" x14ac:dyDescent="0.25">
      <c r="A10" s="3" t="s">
        <v>142</v>
      </c>
      <c r="B10" s="3" t="s">
        <v>12</v>
      </c>
      <c r="C10" s="3">
        <f>Smails!D33</f>
        <v>10</v>
      </c>
      <c r="D10" s="3">
        <f>Smails!AK33</f>
        <v>23</v>
      </c>
      <c r="E10" s="3" t="s">
        <v>75</v>
      </c>
      <c r="G10" s="7">
        <v>73</v>
      </c>
      <c r="H10" s="7" t="s">
        <v>88</v>
      </c>
      <c r="I10" s="7" t="s">
        <v>3</v>
      </c>
      <c r="J10" s="20">
        <f>Muff!AK9</f>
        <v>15</v>
      </c>
      <c r="K10" s="7">
        <v>9</v>
      </c>
      <c r="L10" s="7">
        <v>7</v>
      </c>
    </row>
    <row r="11" spans="1:12" x14ac:dyDescent="0.25">
      <c r="A11" s="3" t="s">
        <v>50</v>
      </c>
      <c r="B11" s="3" t="s">
        <v>7</v>
      </c>
      <c r="C11" s="3">
        <f>CJ!D33</f>
        <v>3</v>
      </c>
      <c r="D11" s="3">
        <f>CJ!AK33</f>
        <v>15</v>
      </c>
      <c r="E11" s="3" t="s">
        <v>69</v>
      </c>
      <c r="G11" s="7">
        <v>51</v>
      </c>
      <c r="H11" s="7" t="s">
        <v>155</v>
      </c>
      <c r="I11" s="7" t="s">
        <v>53</v>
      </c>
      <c r="J11" s="20">
        <f>Hymie!AK7</f>
        <v>13</v>
      </c>
      <c r="K11" s="7">
        <v>10</v>
      </c>
      <c r="L11" s="16">
        <v>20</v>
      </c>
    </row>
    <row r="12" spans="1:12" x14ac:dyDescent="0.25">
      <c r="G12" s="16">
        <v>63</v>
      </c>
      <c r="H12" s="16" t="s">
        <v>121</v>
      </c>
      <c r="I12" s="16" t="s">
        <v>4</v>
      </c>
      <c r="J12" s="3">
        <f>Mahns!AK8</f>
        <v>12</v>
      </c>
      <c r="K12" s="16">
        <v>11</v>
      </c>
      <c r="L12" s="16">
        <v>11</v>
      </c>
    </row>
    <row r="13" spans="1:12" x14ac:dyDescent="0.25">
      <c r="G13" s="16">
        <v>26</v>
      </c>
      <c r="H13" s="16" t="s">
        <v>156</v>
      </c>
      <c r="I13" s="16" t="s">
        <v>2</v>
      </c>
      <c r="J13" s="3">
        <f>Powelly!AK4</f>
        <v>10</v>
      </c>
      <c r="K13" s="16">
        <v>12</v>
      </c>
      <c r="L13" s="16">
        <v>72</v>
      </c>
    </row>
    <row r="14" spans="1:12" x14ac:dyDescent="0.25">
      <c r="G14" s="16">
        <v>20</v>
      </c>
      <c r="H14" s="16" t="s">
        <v>158</v>
      </c>
      <c r="I14" s="16" t="s">
        <v>6</v>
      </c>
      <c r="J14" s="3">
        <f>Scotty!AK3</f>
        <v>9</v>
      </c>
      <c r="K14" s="16">
        <v>13</v>
      </c>
      <c r="L14" s="16">
        <v>12</v>
      </c>
    </row>
    <row r="15" spans="1:12" x14ac:dyDescent="0.25">
      <c r="G15" s="16">
        <v>46</v>
      </c>
      <c r="H15" s="16" t="s">
        <v>134</v>
      </c>
      <c r="I15" s="16" t="s">
        <v>2</v>
      </c>
      <c r="J15" s="3">
        <f>Powelly!AK6</f>
        <v>8</v>
      </c>
      <c r="K15" s="16">
        <v>14</v>
      </c>
      <c r="L15" s="7">
        <v>9</v>
      </c>
    </row>
    <row r="16" spans="1:12" x14ac:dyDescent="0.25">
      <c r="C16" s="2">
        <f>SUM(C2:C15)</f>
        <v>150</v>
      </c>
      <c r="D16" s="2">
        <f>SUM(D2:D15)</f>
        <v>393</v>
      </c>
      <c r="G16" s="16">
        <v>72</v>
      </c>
      <c r="H16" s="16" t="s">
        <v>167</v>
      </c>
      <c r="I16" s="16" t="s">
        <v>5</v>
      </c>
      <c r="J16" s="3">
        <f>Flea!AK9</f>
        <v>7</v>
      </c>
      <c r="K16" s="16">
        <v>15</v>
      </c>
      <c r="L16" s="7">
        <v>10</v>
      </c>
    </row>
    <row r="17" spans="7:12" x14ac:dyDescent="0.25">
      <c r="G17" s="16">
        <v>58</v>
      </c>
      <c r="H17" s="16" t="s">
        <v>106</v>
      </c>
      <c r="I17" s="16" t="s">
        <v>4</v>
      </c>
      <c r="J17" s="3">
        <f>Mahns!AK7</f>
        <v>7</v>
      </c>
      <c r="K17" s="16">
        <v>16</v>
      </c>
      <c r="L17" s="7">
        <v>8</v>
      </c>
    </row>
    <row r="18" spans="7:12" x14ac:dyDescent="0.25">
      <c r="G18" s="16">
        <v>14</v>
      </c>
      <c r="H18" s="16" t="s">
        <v>96</v>
      </c>
      <c r="I18" s="16" t="s">
        <v>12</v>
      </c>
      <c r="J18" s="3">
        <f>Smails!AK3</f>
        <v>7</v>
      </c>
      <c r="K18" s="16">
        <v>17</v>
      </c>
      <c r="L18" s="16">
        <v>48</v>
      </c>
    </row>
    <row r="19" spans="7:12" x14ac:dyDescent="0.25">
      <c r="G19" s="3">
        <v>83</v>
      </c>
      <c r="H19" s="3" t="s">
        <v>192</v>
      </c>
      <c r="I19" s="3" t="s">
        <v>3</v>
      </c>
      <c r="J19" s="3">
        <f>Muff!AK10</f>
        <v>6</v>
      </c>
      <c r="K19" s="16">
        <v>18</v>
      </c>
      <c r="L19" s="3">
        <v>83</v>
      </c>
    </row>
    <row r="20" spans="7:12" x14ac:dyDescent="0.25">
      <c r="G20" s="16">
        <v>40</v>
      </c>
      <c r="H20" s="16" t="s">
        <v>114</v>
      </c>
      <c r="I20" s="16" t="s">
        <v>6</v>
      </c>
      <c r="J20" s="3">
        <f>Scotty!AK5</f>
        <v>6</v>
      </c>
      <c r="K20" s="16">
        <v>19</v>
      </c>
      <c r="L20" s="16">
        <v>21</v>
      </c>
    </row>
    <row r="21" spans="7:12" x14ac:dyDescent="0.25">
      <c r="G21" s="16">
        <v>38</v>
      </c>
      <c r="H21" s="16" t="s">
        <v>143</v>
      </c>
      <c r="I21" s="16" t="s">
        <v>4</v>
      </c>
      <c r="J21" s="3">
        <f>Mahns!AK5</f>
        <v>6</v>
      </c>
      <c r="K21" s="16">
        <v>20</v>
      </c>
      <c r="L21" s="16">
        <v>22</v>
      </c>
    </row>
    <row r="22" spans="7:12" x14ac:dyDescent="0.25">
      <c r="G22" s="16">
        <v>19</v>
      </c>
      <c r="H22" s="16" t="s">
        <v>137</v>
      </c>
      <c r="I22" s="16" t="s">
        <v>1</v>
      </c>
      <c r="J22" s="3">
        <f>Googah!AK3</f>
        <v>6</v>
      </c>
      <c r="K22" s="16">
        <v>21</v>
      </c>
      <c r="L22" s="16">
        <v>13</v>
      </c>
    </row>
    <row r="23" spans="7:12" x14ac:dyDescent="0.25">
      <c r="G23" s="16">
        <v>12</v>
      </c>
      <c r="H23" s="16" t="s">
        <v>83</v>
      </c>
      <c r="I23" s="16" t="s">
        <v>5</v>
      </c>
      <c r="J23" s="3">
        <f>Flea!AK3</f>
        <v>6</v>
      </c>
      <c r="K23" s="16">
        <v>22</v>
      </c>
      <c r="L23" s="16">
        <v>76</v>
      </c>
    </row>
    <row r="24" spans="7:12" x14ac:dyDescent="0.25">
      <c r="G24" s="16">
        <v>7</v>
      </c>
      <c r="H24" s="16" t="s">
        <v>105</v>
      </c>
      <c r="I24" s="16" t="s">
        <v>12</v>
      </c>
      <c r="J24" s="3">
        <f>Smails!AK2</f>
        <v>6</v>
      </c>
      <c r="K24" s="16">
        <v>23</v>
      </c>
      <c r="L24" s="16">
        <v>14</v>
      </c>
    </row>
    <row r="25" spans="7:12" x14ac:dyDescent="0.25">
      <c r="G25" s="16">
        <v>80</v>
      </c>
      <c r="H25" s="16" t="s">
        <v>170</v>
      </c>
      <c r="I25" s="16" t="s">
        <v>6</v>
      </c>
      <c r="J25" s="3">
        <f>Scotty!AK9</f>
        <v>5</v>
      </c>
      <c r="K25" s="16">
        <v>24</v>
      </c>
      <c r="L25" s="16">
        <v>30</v>
      </c>
    </row>
    <row r="26" spans="7:12" x14ac:dyDescent="0.25">
      <c r="G26" s="16">
        <v>37</v>
      </c>
      <c r="H26" s="16" t="s">
        <v>128</v>
      </c>
      <c r="I26" s="16" t="s">
        <v>7</v>
      </c>
      <c r="J26" s="3">
        <f>CJ!AK5</f>
        <v>5</v>
      </c>
      <c r="K26" s="16">
        <v>25</v>
      </c>
      <c r="L26" s="16">
        <v>16</v>
      </c>
    </row>
    <row r="27" spans="7:12" x14ac:dyDescent="0.25">
      <c r="G27" s="16">
        <v>17</v>
      </c>
      <c r="H27" s="16" t="s">
        <v>98</v>
      </c>
      <c r="I27" s="16" t="s">
        <v>7</v>
      </c>
      <c r="J27" s="3">
        <f>CJ!AK3</f>
        <v>5</v>
      </c>
      <c r="K27" s="16">
        <v>26</v>
      </c>
      <c r="L27" s="16">
        <v>17</v>
      </c>
    </row>
    <row r="28" spans="7:12" x14ac:dyDescent="0.25">
      <c r="G28" s="16">
        <v>59</v>
      </c>
      <c r="H28" s="16" t="s">
        <v>162</v>
      </c>
      <c r="I28" s="16" t="s">
        <v>1</v>
      </c>
      <c r="J28" s="3">
        <f>Googah!AK7</f>
        <v>4</v>
      </c>
      <c r="K28" s="16">
        <v>27</v>
      </c>
      <c r="L28" s="16">
        <v>38</v>
      </c>
    </row>
    <row r="29" spans="7:12" x14ac:dyDescent="0.25">
      <c r="G29" s="16">
        <v>52</v>
      </c>
      <c r="H29" s="16" t="s">
        <v>102</v>
      </c>
      <c r="I29" s="16" t="s">
        <v>5</v>
      </c>
      <c r="J29" s="3">
        <f>Flea!AK7</f>
        <v>4</v>
      </c>
      <c r="K29" s="16">
        <v>28</v>
      </c>
      <c r="L29" s="16">
        <v>15</v>
      </c>
    </row>
    <row r="30" spans="7:12" x14ac:dyDescent="0.25">
      <c r="G30" s="16">
        <v>47</v>
      </c>
      <c r="H30" s="16" t="s">
        <v>129</v>
      </c>
      <c r="I30" s="16" t="s">
        <v>12</v>
      </c>
      <c r="J30" s="3">
        <f>Smails!AK6</f>
        <v>4</v>
      </c>
      <c r="K30" s="16">
        <v>29</v>
      </c>
      <c r="L30" s="16">
        <v>42</v>
      </c>
    </row>
    <row r="31" spans="7:12" x14ac:dyDescent="0.25">
      <c r="G31" s="16">
        <v>21</v>
      </c>
      <c r="H31" s="16" t="s">
        <v>159</v>
      </c>
      <c r="I31" s="16" t="s">
        <v>6</v>
      </c>
      <c r="J31" s="3">
        <f>Scotty!AK4</f>
        <v>4</v>
      </c>
      <c r="K31" s="16">
        <v>30</v>
      </c>
      <c r="L31" s="16">
        <v>27</v>
      </c>
    </row>
    <row r="32" spans="7:12" x14ac:dyDescent="0.25">
      <c r="G32" s="16">
        <v>2</v>
      </c>
      <c r="H32" s="16" t="s">
        <v>112</v>
      </c>
      <c r="I32" s="16" t="s">
        <v>1</v>
      </c>
      <c r="J32" s="3">
        <f>Googah!AK2</f>
        <v>4</v>
      </c>
      <c r="K32" s="16">
        <v>31</v>
      </c>
      <c r="L32" s="16">
        <v>29</v>
      </c>
    </row>
    <row r="33" spans="7:12" x14ac:dyDescent="0.25">
      <c r="G33" s="3">
        <v>81</v>
      </c>
      <c r="H33" s="3" t="s">
        <v>186</v>
      </c>
      <c r="I33" s="3" t="s">
        <v>4</v>
      </c>
      <c r="J33" s="3">
        <f>Mahns!AK10</f>
        <v>3</v>
      </c>
      <c r="K33" s="16">
        <v>32</v>
      </c>
      <c r="L33" s="16">
        <v>18</v>
      </c>
    </row>
    <row r="34" spans="7:12" x14ac:dyDescent="0.25">
      <c r="G34" s="16">
        <v>70</v>
      </c>
      <c r="H34" s="16" t="s">
        <v>164</v>
      </c>
      <c r="I34" s="16" t="s">
        <v>53</v>
      </c>
      <c r="J34" s="3">
        <f>Hymie!AK8</f>
        <v>3</v>
      </c>
      <c r="K34" s="16">
        <v>33</v>
      </c>
      <c r="L34" s="16">
        <v>32</v>
      </c>
    </row>
    <row r="35" spans="7:12" x14ac:dyDescent="0.25">
      <c r="G35" s="16">
        <v>69</v>
      </c>
      <c r="H35" s="16" t="s">
        <v>113</v>
      </c>
      <c r="I35" s="16" t="s">
        <v>5</v>
      </c>
      <c r="J35" s="3">
        <f>Flea!AK8</f>
        <v>3</v>
      </c>
      <c r="K35" s="16">
        <v>34</v>
      </c>
      <c r="L35" s="16">
        <v>33</v>
      </c>
    </row>
    <row r="36" spans="7:12" x14ac:dyDescent="0.25">
      <c r="G36" s="16">
        <v>67</v>
      </c>
      <c r="H36" s="16" t="s">
        <v>90</v>
      </c>
      <c r="I36" s="16" t="s">
        <v>12</v>
      </c>
      <c r="J36" s="3">
        <f>Smails!AK8</f>
        <v>3</v>
      </c>
      <c r="K36" s="16">
        <v>35</v>
      </c>
      <c r="L36" s="16">
        <v>19</v>
      </c>
    </row>
    <row r="37" spans="7:12" x14ac:dyDescent="0.25">
      <c r="G37" s="16">
        <v>61</v>
      </c>
      <c r="H37" s="16" t="s">
        <v>139</v>
      </c>
      <c r="I37" s="16" t="s">
        <v>6</v>
      </c>
      <c r="J37" s="3">
        <f>Scotty!AK8</f>
        <v>3</v>
      </c>
      <c r="K37" s="16">
        <v>36</v>
      </c>
      <c r="L37" s="16">
        <v>58</v>
      </c>
    </row>
    <row r="38" spans="7:12" x14ac:dyDescent="0.25">
      <c r="G38" s="16">
        <v>60</v>
      </c>
      <c r="H38" s="16" t="s">
        <v>147</v>
      </c>
      <c r="I38" s="16" t="s">
        <v>6</v>
      </c>
      <c r="J38" s="3">
        <f>Scotty!AK7</f>
        <v>3</v>
      </c>
      <c r="K38" s="16">
        <v>37</v>
      </c>
      <c r="L38" s="16">
        <v>59</v>
      </c>
    </row>
    <row r="39" spans="7:12" x14ac:dyDescent="0.25">
      <c r="G39" s="16">
        <v>55</v>
      </c>
      <c r="H39" s="16" t="s">
        <v>141</v>
      </c>
      <c r="I39" s="16" t="s">
        <v>2</v>
      </c>
      <c r="J39" s="3">
        <f>Powelly!AK7</f>
        <v>3</v>
      </c>
      <c r="K39" s="16">
        <v>38</v>
      </c>
      <c r="L39" s="16">
        <v>61</v>
      </c>
    </row>
    <row r="40" spans="7:12" x14ac:dyDescent="0.25">
      <c r="G40" s="16">
        <v>36</v>
      </c>
      <c r="H40" s="16" t="s">
        <v>92</v>
      </c>
      <c r="I40" s="16" t="s">
        <v>0</v>
      </c>
      <c r="J40" s="3">
        <f>Bradels!AK5</f>
        <v>3</v>
      </c>
      <c r="K40" s="16">
        <v>39</v>
      </c>
      <c r="L40" s="16">
        <v>23</v>
      </c>
    </row>
    <row r="41" spans="7:12" x14ac:dyDescent="0.25">
      <c r="G41" s="16">
        <v>35</v>
      </c>
      <c r="H41" s="16" t="s">
        <v>133</v>
      </c>
      <c r="I41" s="16" t="s">
        <v>2</v>
      </c>
      <c r="J41" s="3">
        <f>Powelly!AK5</f>
        <v>3</v>
      </c>
      <c r="K41" s="16">
        <v>40</v>
      </c>
      <c r="L41" s="16">
        <v>24</v>
      </c>
    </row>
    <row r="42" spans="7:12" x14ac:dyDescent="0.25">
      <c r="G42" s="16">
        <v>16</v>
      </c>
      <c r="H42" s="16" t="s">
        <v>84</v>
      </c>
      <c r="I42" s="16" t="s">
        <v>0</v>
      </c>
      <c r="J42" s="3">
        <f>Bradels!AK3</f>
        <v>3</v>
      </c>
      <c r="K42" s="16">
        <v>41</v>
      </c>
      <c r="L42" s="16">
        <v>28</v>
      </c>
    </row>
    <row r="43" spans="7:12" x14ac:dyDescent="0.25">
      <c r="G43" s="16">
        <v>10</v>
      </c>
      <c r="H43" s="16" t="s">
        <v>99</v>
      </c>
      <c r="I43" s="16" t="s">
        <v>53</v>
      </c>
      <c r="J43" s="3">
        <f>Hymie!AK2</f>
        <v>3</v>
      </c>
      <c r="K43" s="16">
        <v>42</v>
      </c>
      <c r="L43" s="16">
        <v>77</v>
      </c>
    </row>
    <row r="44" spans="7:12" x14ac:dyDescent="0.25">
      <c r="G44" s="16">
        <v>77</v>
      </c>
      <c r="H44" s="16" t="s">
        <v>120</v>
      </c>
      <c r="I44" s="16" t="s">
        <v>7</v>
      </c>
      <c r="J44" s="3">
        <f>CJ!AK9</f>
        <v>2</v>
      </c>
      <c r="K44" s="16">
        <v>43</v>
      </c>
      <c r="L44" s="16">
        <v>31</v>
      </c>
    </row>
    <row r="45" spans="7:12" x14ac:dyDescent="0.25">
      <c r="G45" s="16">
        <v>74</v>
      </c>
      <c r="H45" s="16" t="s">
        <v>168</v>
      </c>
      <c r="I45" s="16" t="s">
        <v>12</v>
      </c>
      <c r="J45" s="3">
        <f>Smails!AK9</f>
        <v>2</v>
      </c>
      <c r="K45" s="16">
        <v>44</v>
      </c>
      <c r="L45" s="16">
        <v>36</v>
      </c>
    </row>
    <row r="46" spans="7:12" x14ac:dyDescent="0.25">
      <c r="G46" s="16">
        <v>64</v>
      </c>
      <c r="H46" s="16" t="s">
        <v>91</v>
      </c>
      <c r="I46" s="16" t="s">
        <v>7</v>
      </c>
      <c r="J46" s="3">
        <f>CJ!AK8</f>
        <v>2</v>
      </c>
      <c r="K46" s="16">
        <v>45</v>
      </c>
      <c r="L46" s="16">
        <v>34</v>
      </c>
    </row>
    <row r="47" spans="7:12" x14ac:dyDescent="0.25">
      <c r="G47" s="16">
        <v>62</v>
      </c>
      <c r="H47" s="16" t="s">
        <v>109</v>
      </c>
      <c r="I47" s="16" t="s">
        <v>1</v>
      </c>
      <c r="J47" s="3">
        <f>Googah!AK8</f>
        <v>2</v>
      </c>
      <c r="K47" s="16">
        <v>46</v>
      </c>
      <c r="L47" s="16">
        <v>37</v>
      </c>
    </row>
    <row r="48" spans="7:12" x14ac:dyDescent="0.25">
      <c r="G48" s="16">
        <v>49</v>
      </c>
      <c r="H48" s="16" t="s">
        <v>115</v>
      </c>
      <c r="I48" s="16" t="s">
        <v>5</v>
      </c>
      <c r="J48" s="3">
        <f>Flea!AK6</f>
        <v>2</v>
      </c>
      <c r="K48" s="16">
        <v>47</v>
      </c>
      <c r="L48" s="16">
        <v>41</v>
      </c>
    </row>
    <row r="49" spans="7:12" x14ac:dyDescent="0.25">
      <c r="G49" s="16">
        <v>45</v>
      </c>
      <c r="H49" s="16" t="s">
        <v>82</v>
      </c>
      <c r="I49" s="16" t="s">
        <v>0</v>
      </c>
      <c r="J49" s="3">
        <f>Bradels!AK6</f>
        <v>2</v>
      </c>
      <c r="K49" s="16">
        <v>48</v>
      </c>
      <c r="L49" s="16">
        <v>43</v>
      </c>
    </row>
    <row r="50" spans="7:12" x14ac:dyDescent="0.25">
      <c r="G50" s="16">
        <v>32</v>
      </c>
      <c r="H50" s="16" t="s">
        <v>101</v>
      </c>
      <c r="I50" s="16" t="s">
        <v>5</v>
      </c>
      <c r="J50" s="3">
        <f>Flea!AK5</f>
        <v>2</v>
      </c>
      <c r="K50" s="16">
        <v>49</v>
      </c>
      <c r="L50" s="16">
        <v>44</v>
      </c>
    </row>
    <row r="51" spans="7:12" x14ac:dyDescent="0.25">
      <c r="G51" s="16">
        <v>29</v>
      </c>
      <c r="H51" s="16" t="s">
        <v>132</v>
      </c>
      <c r="I51" s="16" t="s">
        <v>5</v>
      </c>
      <c r="J51" s="3">
        <f>Flea!AK4</f>
        <v>2</v>
      </c>
      <c r="K51" s="16">
        <v>50</v>
      </c>
      <c r="L51" s="16">
        <v>45</v>
      </c>
    </row>
    <row r="52" spans="7:12" x14ac:dyDescent="0.25">
      <c r="G52" s="16">
        <v>79</v>
      </c>
      <c r="H52" s="16" t="s">
        <v>184</v>
      </c>
      <c r="I52" s="16" t="s">
        <v>1</v>
      </c>
      <c r="J52" s="3">
        <f>Googah!AK9</f>
        <v>1</v>
      </c>
      <c r="K52" s="16">
        <v>51</v>
      </c>
      <c r="L52" s="16">
        <v>35</v>
      </c>
    </row>
    <row r="53" spans="7:12" x14ac:dyDescent="0.25">
      <c r="G53" s="16">
        <v>66</v>
      </c>
      <c r="H53" s="16" t="s">
        <v>145</v>
      </c>
      <c r="I53" s="16" t="s">
        <v>2</v>
      </c>
      <c r="J53" s="3">
        <f>Powelly!AK8</f>
        <v>1</v>
      </c>
      <c r="K53" s="16">
        <v>52</v>
      </c>
      <c r="L53" s="16">
        <v>56</v>
      </c>
    </row>
    <row r="54" spans="7:12" x14ac:dyDescent="0.25">
      <c r="G54" s="16">
        <v>56</v>
      </c>
      <c r="H54" s="16" t="s">
        <v>124</v>
      </c>
      <c r="I54" s="16" t="s">
        <v>0</v>
      </c>
      <c r="J54" s="3">
        <f>Bradels!AK7</f>
        <v>1</v>
      </c>
      <c r="K54" s="16">
        <v>53</v>
      </c>
      <c r="L54" s="16">
        <v>39</v>
      </c>
    </row>
    <row r="55" spans="7:12" x14ac:dyDescent="0.25">
      <c r="G55" s="16">
        <v>54</v>
      </c>
      <c r="H55" s="16" t="s">
        <v>163</v>
      </c>
      <c r="I55" s="16" t="s">
        <v>12</v>
      </c>
      <c r="J55" s="3">
        <f>Smails!AK7</f>
        <v>1</v>
      </c>
      <c r="K55" s="16">
        <v>54</v>
      </c>
      <c r="L55" s="16">
        <v>40</v>
      </c>
    </row>
    <row r="56" spans="7:12" x14ac:dyDescent="0.25">
      <c r="G56" s="16">
        <v>30</v>
      </c>
      <c r="H56" s="16" t="s">
        <v>161</v>
      </c>
      <c r="I56" s="16" t="s">
        <v>53</v>
      </c>
      <c r="J56" s="3">
        <f>Hymie!AK4</f>
        <v>1</v>
      </c>
      <c r="K56" s="16">
        <v>55</v>
      </c>
      <c r="L56" s="16">
        <v>69</v>
      </c>
    </row>
    <row r="57" spans="7:12" x14ac:dyDescent="0.25">
      <c r="G57" s="16">
        <v>18</v>
      </c>
      <c r="H57" s="16" t="s">
        <v>95</v>
      </c>
      <c r="I57" s="16" t="s">
        <v>4</v>
      </c>
      <c r="J57" s="3">
        <f>Mahns!AK3</f>
        <v>1</v>
      </c>
      <c r="K57" s="16">
        <v>56</v>
      </c>
      <c r="L57" s="16">
        <v>46</v>
      </c>
    </row>
    <row r="58" spans="7:12" x14ac:dyDescent="0.25">
      <c r="G58" s="16">
        <v>15</v>
      </c>
      <c r="H58" s="16" t="s">
        <v>144</v>
      </c>
      <c r="I58" s="16" t="s">
        <v>2</v>
      </c>
      <c r="J58" s="3">
        <f>Powelly!AK3</f>
        <v>1</v>
      </c>
      <c r="K58" s="16">
        <v>57</v>
      </c>
      <c r="L58" s="16">
        <v>47</v>
      </c>
    </row>
    <row r="59" spans="7:12" x14ac:dyDescent="0.25">
      <c r="G59" s="16">
        <v>13</v>
      </c>
      <c r="H59" s="16" t="s">
        <v>126</v>
      </c>
      <c r="I59" s="16" t="s">
        <v>3</v>
      </c>
      <c r="J59" s="3">
        <f>Muff!AK3</f>
        <v>1</v>
      </c>
      <c r="K59" s="16">
        <v>58</v>
      </c>
      <c r="L59" s="16">
        <v>75</v>
      </c>
    </row>
    <row r="60" spans="7:12" x14ac:dyDescent="0.25">
      <c r="G60" s="16">
        <v>11</v>
      </c>
      <c r="H60" s="16" t="s">
        <v>123</v>
      </c>
      <c r="I60" s="16" t="s">
        <v>53</v>
      </c>
      <c r="J60" s="3">
        <f>Hymie!AK3</f>
        <v>1</v>
      </c>
      <c r="K60" s="16">
        <v>59</v>
      </c>
      <c r="L60" s="16">
        <v>49</v>
      </c>
    </row>
    <row r="61" spans="7:12" x14ac:dyDescent="0.25">
      <c r="G61" s="16">
        <v>8</v>
      </c>
      <c r="H61" s="16" t="s">
        <v>93</v>
      </c>
      <c r="I61" s="16" t="s">
        <v>3</v>
      </c>
      <c r="J61" s="3">
        <f>Muff!AK2</f>
        <v>1</v>
      </c>
      <c r="K61" s="16">
        <v>60</v>
      </c>
      <c r="L61" s="16">
        <v>50</v>
      </c>
    </row>
    <row r="62" spans="7:12" x14ac:dyDescent="0.25">
      <c r="G62" s="16">
        <v>4</v>
      </c>
      <c r="H62" s="16" t="s">
        <v>157</v>
      </c>
      <c r="I62" s="16" t="s">
        <v>7</v>
      </c>
      <c r="J62" s="3">
        <f>CJ!AK2</f>
        <v>1</v>
      </c>
      <c r="K62" s="16">
        <v>61</v>
      </c>
      <c r="L62" s="3">
        <v>81</v>
      </c>
    </row>
    <row r="63" spans="7:12" x14ac:dyDescent="0.25">
      <c r="G63" s="3">
        <v>84</v>
      </c>
      <c r="H63" s="3" t="s">
        <v>193</v>
      </c>
      <c r="I63" s="3" t="s">
        <v>4</v>
      </c>
      <c r="J63" s="3">
        <f>Mahns!AK11</f>
        <v>0</v>
      </c>
      <c r="K63" s="16">
        <v>62</v>
      </c>
      <c r="L63" s="3">
        <v>84</v>
      </c>
    </row>
    <row r="64" spans="7:12" x14ac:dyDescent="0.25">
      <c r="G64" s="3">
        <v>82</v>
      </c>
      <c r="H64" s="3" t="s">
        <v>187</v>
      </c>
      <c r="I64" s="3" t="s">
        <v>0</v>
      </c>
      <c r="J64" s="3">
        <f>Bradels!AK10</f>
        <v>0</v>
      </c>
      <c r="K64" s="16">
        <v>63</v>
      </c>
      <c r="L64" s="16">
        <v>51</v>
      </c>
    </row>
    <row r="65" spans="7:12" x14ac:dyDescent="0.25">
      <c r="G65" s="44">
        <v>78</v>
      </c>
      <c r="H65" s="44" t="s">
        <v>127</v>
      </c>
      <c r="I65" s="44"/>
      <c r="J65" s="3">
        <f>Mahns!AK9</f>
        <v>0</v>
      </c>
      <c r="K65" s="16">
        <v>64</v>
      </c>
      <c r="L65" s="16">
        <v>52</v>
      </c>
    </row>
    <row r="66" spans="7:12" x14ac:dyDescent="0.25">
      <c r="G66" s="16">
        <v>76</v>
      </c>
      <c r="H66" s="16" t="s">
        <v>169</v>
      </c>
      <c r="I66" s="16" t="s">
        <v>0</v>
      </c>
      <c r="J66" s="3">
        <f>Bradels!AK9</f>
        <v>0</v>
      </c>
      <c r="K66" s="16">
        <v>65</v>
      </c>
      <c r="L66" s="16">
        <v>53</v>
      </c>
    </row>
    <row r="67" spans="7:12" x14ac:dyDescent="0.25">
      <c r="G67" s="16">
        <v>75</v>
      </c>
      <c r="H67" s="16" t="s">
        <v>150</v>
      </c>
      <c r="I67" s="16" t="s">
        <v>2</v>
      </c>
      <c r="J67" s="3">
        <f>Powelly!AK9</f>
        <v>0</v>
      </c>
      <c r="K67" s="16">
        <v>66</v>
      </c>
      <c r="L67" s="16">
        <v>54</v>
      </c>
    </row>
    <row r="68" spans="7:12" x14ac:dyDescent="0.25">
      <c r="G68" s="16">
        <v>71</v>
      </c>
      <c r="H68" s="16" t="s">
        <v>166</v>
      </c>
      <c r="I68" s="16" t="s">
        <v>53</v>
      </c>
      <c r="J68" s="3">
        <f>Hymie!AK9</f>
        <v>0</v>
      </c>
      <c r="K68" s="16">
        <v>67</v>
      </c>
      <c r="L68" s="16">
        <v>55</v>
      </c>
    </row>
    <row r="69" spans="7:12" x14ac:dyDescent="0.25">
      <c r="G69" s="44">
        <v>65</v>
      </c>
      <c r="H69" s="44" t="s">
        <v>149</v>
      </c>
      <c r="I69" s="44"/>
      <c r="J69" s="3">
        <f>Bradels!AK8</f>
        <v>0</v>
      </c>
      <c r="K69" s="16">
        <v>68</v>
      </c>
      <c r="L69" s="16">
        <v>57</v>
      </c>
    </row>
    <row r="70" spans="7:12" x14ac:dyDescent="0.25">
      <c r="G70" s="16">
        <v>57</v>
      </c>
      <c r="H70" s="16" t="s">
        <v>104</v>
      </c>
      <c r="I70" s="16" t="s">
        <v>7</v>
      </c>
      <c r="J70" s="3">
        <f>CJ!AK7</f>
        <v>0</v>
      </c>
      <c r="K70" s="16">
        <v>69</v>
      </c>
      <c r="L70" s="16">
        <v>60</v>
      </c>
    </row>
    <row r="71" spans="7:12" x14ac:dyDescent="0.25">
      <c r="G71" s="16">
        <v>50</v>
      </c>
      <c r="H71" s="16" t="s">
        <v>110</v>
      </c>
      <c r="I71" s="16" t="s">
        <v>53</v>
      </c>
      <c r="J71" s="3">
        <f>Hymie!AK6</f>
        <v>0</v>
      </c>
      <c r="K71" s="16">
        <v>70</v>
      </c>
      <c r="L71" s="16">
        <v>62</v>
      </c>
    </row>
    <row r="72" spans="7:12" x14ac:dyDescent="0.25">
      <c r="G72" s="44">
        <v>48</v>
      </c>
      <c r="H72" s="44" t="s">
        <v>111</v>
      </c>
      <c r="I72" s="44"/>
      <c r="J72" s="3">
        <f>Muff!AK6</f>
        <v>0</v>
      </c>
      <c r="K72" s="16">
        <v>71</v>
      </c>
      <c r="L72" s="16">
        <v>63</v>
      </c>
    </row>
    <row r="73" spans="7:12" x14ac:dyDescent="0.25">
      <c r="G73" s="16">
        <v>44</v>
      </c>
      <c r="H73" s="16" t="s">
        <v>122</v>
      </c>
      <c r="I73" s="16" t="s">
        <v>7</v>
      </c>
      <c r="J73" s="3">
        <f>CJ!AK6</f>
        <v>0</v>
      </c>
      <c r="K73" s="16">
        <v>72</v>
      </c>
      <c r="L73" s="16">
        <v>64</v>
      </c>
    </row>
    <row r="74" spans="7:12" x14ac:dyDescent="0.25">
      <c r="G74" s="44">
        <v>43</v>
      </c>
      <c r="H74" s="44" t="s">
        <v>136</v>
      </c>
      <c r="I74" s="44"/>
      <c r="J74" s="3">
        <f>Mahns!AK6</f>
        <v>0</v>
      </c>
      <c r="K74" s="16">
        <v>73</v>
      </c>
      <c r="L74" s="16">
        <v>65</v>
      </c>
    </row>
    <row r="75" spans="7:12" x14ac:dyDescent="0.25">
      <c r="G75" s="16">
        <v>41</v>
      </c>
      <c r="H75" s="16" t="s">
        <v>87</v>
      </c>
      <c r="I75" s="16" t="s">
        <v>6</v>
      </c>
      <c r="J75" s="3">
        <f>Scotty!AK6</f>
        <v>0</v>
      </c>
      <c r="K75" s="16">
        <v>74</v>
      </c>
      <c r="L75" s="16">
        <v>66</v>
      </c>
    </row>
    <row r="76" spans="7:12" x14ac:dyDescent="0.25">
      <c r="G76" s="16">
        <v>39</v>
      </c>
      <c r="H76" s="16" t="s">
        <v>165</v>
      </c>
      <c r="I76" s="16" t="s">
        <v>1</v>
      </c>
      <c r="J76" s="3">
        <f>Googah!AK5</f>
        <v>0</v>
      </c>
      <c r="K76" s="16">
        <v>75</v>
      </c>
      <c r="L76" s="16">
        <v>67</v>
      </c>
    </row>
    <row r="77" spans="7:12" x14ac:dyDescent="0.25">
      <c r="G77" s="16">
        <v>34</v>
      </c>
      <c r="H77" s="16" t="s">
        <v>85</v>
      </c>
      <c r="I77" s="16" t="s">
        <v>12</v>
      </c>
      <c r="J77" s="3">
        <f>Smails!AK5</f>
        <v>0</v>
      </c>
      <c r="K77" s="16">
        <v>76</v>
      </c>
      <c r="L77" s="16">
        <v>68</v>
      </c>
    </row>
    <row r="78" spans="7:12" x14ac:dyDescent="0.25">
      <c r="G78" s="16">
        <v>28</v>
      </c>
      <c r="H78" s="16" t="s">
        <v>86</v>
      </c>
      <c r="I78" s="16" t="s">
        <v>3</v>
      </c>
      <c r="J78" s="3">
        <f>Muff!AK4</f>
        <v>0</v>
      </c>
      <c r="K78" s="16">
        <v>77</v>
      </c>
      <c r="L78" s="16">
        <v>70</v>
      </c>
    </row>
    <row r="79" spans="7:12" x14ac:dyDescent="0.25">
      <c r="G79" s="16">
        <v>27</v>
      </c>
      <c r="H79" s="16" t="s">
        <v>119</v>
      </c>
      <c r="I79" s="16" t="s">
        <v>12</v>
      </c>
      <c r="J79" s="3">
        <f>Smails!AK4</f>
        <v>0</v>
      </c>
      <c r="K79" s="16">
        <v>78</v>
      </c>
      <c r="L79" s="16">
        <v>71</v>
      </c>
    </row>
    <row r="80" spans="7:12" ht="15" customHeight="1" x14ac:dyDescent="0.25">
      <c r="G80" s="16">
        <v>24</v>
      </c>
      <c r="H80" s="16" t="s">
        <v>103</v>
      </c>
      <c r="I80" s="16" t="s">
        <v>7</v>
      </c>
      <c r="J80" s="3">
        <f>CJ!AK4</f>
        <v>0</v>
      </c>
      <c r="K80" s="16">
        <v>79</v>
      </c>
      <c r="L80" s="16">
        <v>73</v>
      </c>
    </row>
    <row r="81" spans="7:12" x14ac:dyDescent="0.25">
      <c r="G81" s="16">
        <v>23</v>
      </c>
      <c r="H81" s="16" t="s">
        <v>160</v>
      </c>
      <c r="I81" s="16" t="s">
        <v>4</v>
      </c>
      <c r="J81" s="3">
        <f>Mahns!AK4</f>
        <v>0</v>
      </c>
      <c r="K81" s="16">
        <v>80</v>
      </c>
      <c r="L81" s="16">
        <v>74</v>
      </c>
    </row>
    <row r="82" spans="7:12" x14ac:dyDescent="0.25">
      <c r="G82" s="16">
        <v>9</v>
      </c>
      <c r="H82" s="16" t="s">
        <v>89</v>
      </c>
      <c r="I82" s="16" t="s">
        <v>5</v>
      </c>
      <c r="J82" s="3">
        <f>Flea!AK2</f>
        <v>0</v>
      </c>
      <c r="K82" s="3">
        <v>81</v>
      </c>
      <c r="L82" s="16">
        <v>78</v>
      </c>
    </row>
    <row r="83" spans="7:12" x14ac:dyDescent="0.25">
      <c r="G83" s="16">
        <v>6</v>
      </c>
      <c r="H83" s="16" t="s">
        <v>94</v>
      </c>
      <c r="I83" s="16" t="s">
        <v>2</v>
      </c>
      <c r="J83" s="3">
        <f>Powelly!AK2</f>
        <v>0</v>
      </c>
      <c r="K83" s="3">
        <v>82</v>
      </c>
      <c r="L83" s="16">
        <v>79</v>
      </c>
    </row>
    <row r="84" spans="7:12" x14ac:dyDescent="0.25">
      <c r="G84" s="16">
        <v>5</v>
      </c>
      <c r="H84" s="16" t="s">
        <v>138</v>
      </c>
      <c r="I84" s="16" t="s">
        <v>0</v>
      </c>
      <c r="J84" s="3">
        <f>Bradels!AK2</f>
        <v>0</v>
      </c>
      <c r="K84" s="3">
        <v>83</v>
      </c>
      <c r="L84" s="16">
        <v>80</v>
      </c>
    </row>
    <row r="85" spans="7:12" x14ac:dyDescent="0.25">
      <c r="G85" s="16">
        <v>3</v>
      </c>
      <c r="H85" s="16" t="s">
        <v>81</v>
      </c>
      <c r="I85" s="16" t="s">
        <v>4</v>
      </c>
      <c r="J85" s="3">
        <f>Mahns!AK2</f>
        <v>0</v>
      </c>
      <c r="K85" s="3">
        <v>84</v>
      </c>
      <c r="L85" s="3">
        <v>82</v>
      </c>
    </row>
    <row r="86" spans="7:12" x14ac:dyDescent="0.25">
      <c r="G86" s="20"/>
      <c r="I86" s="20"/>
      <c r="J86" s="20"/>
      <c r="K86" s="20"/>
      <c r="L86" s="20"/>
    </row>
    <row r="87" spans="7:12" x14ac:dyDescent="0.25">
      <c r="J87" s="3">
        <f>SUM(J2:J86)</f>
        <v>393</v>
      </c>
    </row>
    <row r="96" spans="7:12" x14ac:dyDescent="0.25">
      <c r="H96" s="16"/>
    </row>
    <row r="102" spans="8:8" x14ac:dyDescent="0.25">
      <c r="H102" s="20"/>
    </row>
    <row r="126" spans="10:10" x14ac:dyDescent="0.25">
      <c r="J126" s="3">
        <f>SUM(J2:J125)</f>
        <v>786</v>
      </c>
    </row>
    <row r="132" spans="8:8" x14ac:dyDescent="0.25">
      <c r="H132" s="16"/>
    </row>
    <row r="139" spans="8:8" x14ac:dyDescent="0.25">
      <c r="H139" s="16"/>
    </row>
    <row r="152" spans="8:8" x14ac:dyDescent="0.25">
      <c r="H152" s="16"/>
    </row>
    <row r="153" spans="8:8" x14ac:dyDescent="0.25">
      <c r="H153" s="16"/>
    </row>
  </sheetData>
  <sortState xmlns:xlrd2="http://schemas.microsoft.com/office/spreadsheetml/2017/richdata2" ref="K2:K153">
    <sortCondition ref="K1:K153"/>
  </sortState>
  <pageMargins left="0.7" right="0.7" top="0.75" bottom="0.75" header="0.3" footer="0.3"/>
  <pageSetup paperSize="9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78"/>
  <sheetViews>
    <sheetView topLeftCell="B1" zoomScaleNormal="100" workbookViewId="0">
      <selection activeCell="B1" sqref="A1:XFD1048576"/>
    </sheetView>
  </sheetViews>
  <sheetFormatPr defaultColWidth="8.85546875" defaultRowHeight="15" x14ac:dyDescent="0.25"/>
  <cols>
    <col min="1" max="1" width="8.7109375" style="1" customWidth="1"/>
    <col min="2" max="2" width="12.85546875" style="1" customWidth="1"/>
    <col min="3" max="3" width="16.42578125" style="1" customWidth="1"/>
    <col min="4" max="4" width="27.7109375" style="9" customWidth="1"/>
    <col min="5" max="5" width="23.140625" style="10" customWidth="1"/>
    <col min="6" max="7" width="10.28515625" style="11" customWidth="1"/>
    <col min="8" max="8" width="8.85546875" style="1"/>
    <col min="9" max="9" width="11.85546875" style="1" customWidth="1"/>
    <col min="10" max="10" width="11.28515625" style="13" customWidth="1"/>
    <col min="11" max="11" width="11.42578125" style="1" customWidth="1"/>
    <col min="12" max="12" width="11.85546875" style="13" customWidth="1"/>
    <col min="13" max="16384" width="8.85546875" style="1"/>
  </cols>
  <sheetData>
    <row r="1" spans="1:12" x14ac:dyDescent="0.25">
      <c r="A1" s="5" t="s">
        <v>45</v>
      </c>
      <c r="B1" s="5" t="s">
        <v>15</v>
      </c>
      <c r="C1" s="5" t="s">
        <v>13</v>
      </c>
      <c r="D1" s="6" t="s">
        <v>9</v>
      </c>
      <c r="E1" s="7" t="s">
        <v>8</v>
      </c>
      <c r="F1" s="8" t="s">
        <v>10</v>
      </c>
      <c r="G1" s="5" t="s">
        <v>11</v>
      </c>
      <c r="I1" s="4" t="s">
        <v>19</v>
      </c>
      <c r="J1" s="12" t="s">
        <v>10</v>
      </c>
      <c r="K1" s="4" t="s">
        <v>14</v>
      </c>
      <c r="L1" s="12" t="s">
        <v>35</v>
      </c>
    </row>
    <row r="2" spans="1:12" x14ac:dyDescent="0.25">
      <c r="A2" s="5">
        <v>2</v>
      </c>
      <c r="B2" s="18">
        <v>46051</v>
      </c>
      <c r="C2" s="18" t="s">
        <v>4</v>
      </c>
      <c r="D2" s="6" t="s">
        <v>189</v>
      </c>
      <c r="E2" s="7" t="s">
        <v>154</v>
      </c>
      <c r="F2" s="8">
        <v>4</v>
      </c>
      <c r="G2" s="19">
        <v>4</v>
      </c>
      <c r="I2" s="4" t="s">
        <v>0</v>
      </c>
      <c r="J2" s="12">
        <v>8</v>
      </c>
      <c r="K2" s="4">
        <v>1</v>
      </c>
      <c r="L2" s="12">
        <f t="shared" ref="L2:L11" si="0">J2/K2</f>
        <v>8</v>
      </c>
    </row>
    <row r="3" spans="1:12" x14ac:dyDescent="0.25">
      <c r="A3" s="5">
        <v>2</v>
      </c>
      <c r="B3" s="18">
        <v>46051</v>
      </c>
      <c r="C3" s="18" t="s">
        <v>0</v>
      </c>
      <c r="D3" s="6" t="s">
        <v>151</v>
      </c>
      <c r="E3" s="7" t="s">
        <v>190</v>
      </c>
      <c r="F3" s="8">
        <v>8</v>
      </c>
      <c r="G3" s="19">
        <v>12</v>
      </c>
      <c r="I3" s="4" t="s">
        <v>4</v>
      </c>
      <c r="J3" s="12">
        <v>8</v>
      </c>
      <c r="K3" s="4">
        <v>2</v>
      </c>
      <c r="L3" s="12">
        <f t="shared" si="0"/>
        <v>4</v>
      </c>
    </row>
    <row r="4" spans="1:12" x14ac:dyDescent="0.25">
      <c r="A4" s="5"/>
      <c r="B4" s="18">
        <v>46058</v>
      </c>
      <c r="C4" s="5" t="s">
        <v>4</v>
      </c>
      <c r="D4" s="6" t="s">
        <v>194</v>
      </c>
      <c r="E4" s="20" t="s">
        <v>195</v>
      </c>
      <c r="F4" s="8">
        <v>4</v>
      </c>
      <c r="G4" s="19">
        <v>16</v>
      </c>
      <c r="I4" s="4" t="s">
        <v>12</v>
      </c>
      <c r="J4" s="12">
        <v>0</v>
      </c>
      <c r="K4" s="4">
        <v>0</v>
      </c>
      <c r="L4" s="12" t="e">
        <f t="shared" si="0"/>
        <v>#DIV/0!</v>
      </c>
    </row>
    <row r="5" spans="1:12" x14ac:dyDescent="0.25">
      <c r="A5" s="5"/>
      <c r="B5" s="18">
        <v>46058</v>
      </c>
      <c r="C5" s="5" t="s">
        <v>3</v>
      </c>
      <c r="D5" s="6" t="s">
        <v>196</v>
      </c>
      <c r="E5" s="20" t="s">
        <v>197</v>
      </c>
      <c r="F5" s="8">
        <v>4</v>
      </c>
      <c r="G5" s="19">
        <v>20</v>
      </c>
      <c r="I5" s="4" t="s">
        <v>3</v>
      </c>
      <c r="J5" s="12">
        <v>4</v>
      </c>
      <c r="K5" s="4">
        <v>1</v>
      </c>
      <c r="L5" s="12">
        <f t="shared" si="0"/>
        <v>4</v>
      </c>
    </row>
    <row r="6" spans="1:12" x14ac:dyDescent="0.25">
      <c r="A6" s="5"/>
      <c r="B6" s="18"/>
      <c r="C6" s="5"/>
      <c r="D6" s="6"/>
      <c r="E6" s="20"/>
      <c r="F6" s="8"/>
      <c r="G6" s="19"/>
      <c r="I6" s="4" t="s">
        <v>53</v>
      </c>
      <c r="J6" s="12">
        <v>0</v>
      </c>
      <c r="K6" s="4">
        <v>0</v>
      </c>
      <c r="L6" s="12" t="e">
        <f t="shared" si="0"/>
        <v>#DIV/0!</v>
      </c>
    </row>
    <row r="7" spans="1:12" x14ac:dyDescent="0.25">
      <c r="A7" s="5"/>
      <c r="B7" s="18"/>
      <c r="C7" s="5"/>
      <c r="D7" s="6"/>
      <c r="E7" s="20"/>
      <c r="F7" s="8"/>
      <c r="G7" s="19"/>
      <c r="I7" s="4" t="s">
        <v>5</v>
      </c>
      <c r="J7" s="12">
        <v>0</v>
      </c>
      <c r="K7" s="4">
        <v>0</v>
      </c>
      <c r="L7" s="12" t="e">
        <f t="shared" si="0"/>
        <v>#DIV/0!</v>
      </c>
    </row>
    <row r="8" spans="1:12" x14ac:dyDescent="0.25">
      <c r="A8" s="5"/>
      <c r="B8" s="18"/>
      <c r="C8" s="5"/>
      <c r="D8" s="6"/>
      <c r="E8" s="20"/>
      <c r="F8" s="8"/>
      <c r="G8" s="19"/>
      <c r="I8" s="4" t="s">
        <v>7</v>
      </c>
      <c r="J8" s="12">
        <v>0</v>
      </c>
      <c r="K8" s="4">
        <v>0</v>
      </c>
      <c r="L8" s="12" t="e">
        <f t="shared" si="0"/>
        <v>#DIV/0!</v>
      </c>
    </row>
    <row r="9" spans="1:12" x14ac:dyDescent="0.25">
      <c r="A9" s="5"/>
      <c r="B9" s="18"/>
      <c r="C9" s="5"/>
      <c r="D9" s="6"/>
      <c r="E9" s="20"/>
      <c r="F9" s="8"/>
      <c r="G9" s="19"/>
      <c r="I9" s="4" t="s">
        <v>6</v>
      </c>
      <c r="J9" s="12">
        <v>0</v>
      </c>
      <c r="K9" s="4">
        <v>0</v>
      </c>
      <c r="L9" s="12" t="e">
        <f t="shared" si="0"/>
        <v>#DIV/0!</v>
      </c>
    </row>
    <row r="10" spans="1:12" x14ac:dyDescent="0.25">
      <c r="A10" s="5"/>
      <c r="B10" s="18"/>
      <c r="C10" s="5"/>
      <c r="D10" s="6"/>
      <c r="E10" s="20"/>
      <c r="F10" s="8"/>
      <c r="G10" s="19"/>
      <c r="I10" s="4" t="s">
        <v>2</v>
      </c>
      <c r="J10" s="12">
        <v>0</v>
      </c>
      <c r="K10" s="4">
        <v>0</v>
      </c>
      <c r="L10" s="12" t="e">
        <f t="shared" si="0"/>
        <v>#DIV/0!</v>
      </c>
    </row>
    <row r="11" spans="1:12" x14ac:dyDescent="0.25">
      <c r="A11" s="5"/>
      <c r="B11" s="18"/>
      <c r="C11" s="5"/>
      <c r="D11" s="6"/>
      <c r="E11" s="20"/>
      <c r="F11" s="8"/>
      <c r="G11" s="19"/>
      <c r="I11" s="4" t="s">
        <v>1</v>
      </c>
      <c r="J11" s="12">
        <v>0</v>
      </c>
      <c r="K11" s="4">
        <v>0</v>
      </c>
      <c r="L11" s="12" t="e">
        <f t="shared" si="0"/>
        <v>#DIV/0!</v>
      </c>
    </row>
    <row r="12" spans="1:12" x14ac:dyDescent="0.25">
      <c r="A12" s="5"/>
      <c r="B12" s="18"/>
      <c r="C12" s="5"/>
      <c r="D12" s="21"/>
      <c r="E12" s="20"/>
      <c r="F12" s="8"/>
      <c r="G12" s="19"/>
      <c r="I12" s="4"/>
      <c r="J12" s="12"/>
      <c r="K12" s="4"/>
      <c r="L12" s="12"/>
    </row>
    <row r="13" spans="1:12" x14ac:dyDescent="0.25">
      <c r="A13" s="5"/>
      <c r="B13" s="18"/>
      <c r="C13" s="5"/>
      <c r="D13" s="6"/>
      <c r="E13" s="20"/>
      <c r="F13" s="8"/>
      <c r="G13" s="19"/>
    </row>
    <row r="14" spans="1:12" x14ac:dyDescent="0.25">
      <c r="A14" s="5"/>
      <c r="B14" s="18"/>
      <c r="C14" s="5"/>
      <c r="D14" s="6"/>
      <c r="E14" s="7"/>
      <c r="F14" s="8"/>
      <c r="G14" s="19"/>
      <c r="J14" s="13">
        <f>SUM(J2:J13)</f>
        <v>20</v>
      </c>
    </row>
    <row r="15" spans="1:12" x14ac:dyDescent="0.25">
      <c r="A15" s="5"/>
      <c r="B15" s="18"/>
      <c r="C15" s="5"/>
      <c r="D15" s="6"/>
      <c r="E15" s="7"/>
      <c r="F15" s="8"/>
      <c r="G15" s="19"/>
    </row>
    <row r="16" spans="1:12" x14ac:dyDescent="0.25">
      <c r="A16" s="5"/>
      <c r="B16" s="18"/>
      <c r="C16" s="5"/>
      <c r="D16" s="6"/>
      <c r="E16" s="7"/>
      <c r="F16" s="8"/>
      <c r="G16" s="19"/>
    </row>
    <row r="17" spans="1:7" x14ac:dyDescent="0.25">
      <c r="A17" s="5"/>
      <c r="B17" s="18"/>
      <c r="C17" s="5"/>
      <c r="D17" s="29"/>
      <c r="E17" s="30"/>
      <c r="F17" s="8"/>
      <c r="G17" s="19"/>
    </row>
    <row r="18" spans="1:7" x14ac:dyDescent="0.25">
      <c r="A18" s="5"/>
      <c r="B18" s="18"/>
      <c r="C18" s="5"/>
      <c r="D18" s="29"/>
      <c r="E18" s="30"/>
      <c r="F18" s="8"/>
      <c r="G18" s="19"/>
    </row>
    <row r="19" spans="1:7" x14ac:dyDescent="0.25">
      <c r="A19" s="5"/>
      <c r="B19" s="18"/>
      <c r="C19" s="5"/>
      <c r="D19" s="29"/>
      <c r="E19" s="30"/>
      <c r="F19" s="8"/>
      <c r="G19" s="19"/>
    </row>
    <row r="20" spans="1:7" x14ac:dyDescent="0.25">
      <c r="A20" s="5"/>
      <c r="B20" s="18"/>
      <c r="C20" s="5"/>
      <c r="D20" s="29"/>
      <c r="E20" s="30"/>
      <c r="F20" s="8"/>
      <c r="G20" s="19"/>
    </row>
    <row r="21" spans="1:7" x14ac:dyDescent="0.25">
      <c r="A21" s="5"/>
      <c r="B21" s="18"/>
      <c r="C21" s="5"/>
      <c r="D21" s="29"/>
      <c r="E21" s="30"/>
      <c r="F21" s="8"/>
      <c r="G21" s="19"/>
    </row>
    <row r="22" spans="1:7" x14ac:dyDescent="0.25">
      <c r="A22" s="5"/>
      <c r="B22" s="18"/>
      <c r="C22" s="5"/>
      <c r="D22" s="29"/>
      <c r="E22" s="30"/>
      <c r="F22" s="8"/>
      <c r="G22" s="19"/>
    </row>
    <row r="23" spans="1:7" x14ac:dyDescent="0.25">
      <c r="A23" s="5"/>
      <c r="B23" s="18"/>
      <c r="C23" s="5"/>
      <c r="D23" s="29"/>
      <c r="E23" s="30"/>
      <c r="F23" s="8"/>
      <c r="G23" s="19"/>
    </row>
    <row r="24" spans="1:7" x14ac:dyDescent="0.25">
      <c r="A24" s="5"/>
      <c r="B24" s="18"/>
      <c r="C24" s="5"/>
      <c r="D24" s="29"/>
      <c r="E24" s="30"/>
      <c r="F24" s="8"/>
      <c r="G24" s="19"/>
    </row>
    <row r="25" spans="1:7" x14ac:dyDescent="0.25">
      <c r="A25" s="5"/>
      <c r="B25" s="18"/>
      <c r="C25" s="5"/>
      <c r="D25" s="29"/>
      <c r="E25" s="30"/>
      <c r="F25" s="8"/>
      <c r="G25" s="19"/>
    </row>
    <row r="26" spans="1:7" x14ac:dyDescent="0.25">
      <c r="A26" s="5"/>
      <c r="B26" s="18"/>
      <c r="C26" s="5"/>
      <c r="D26" s="6"/>
      <c r="E26" s="7"/>
      <c r="F26" s="8"/>
      <c r="G26" s="19"/>
    </row>
    <row r="27" spans="1:7" x14ac:dyDescent="0.25">
      <c r="A27" s="5"/>
      <c r="B27" s="18"/>
      <c r="C27" s="5"/>
      <c r="D27" s="6"/>
      <c r="E27" s="7"/>
      <c r="F27" s="8"/>
      <c r="G27" s="19"/>
    </row>
    <row r="28" spans="1:7" x14ac:dyDescent="0.25">
      <c r="A28" s="5"/>
      <c r="B28" s="18"/>
      <c r="C28" s="5"/>
      <c r="D28" s="6"/>
      <c r="E28" s="7"/>
      <c r="F28" s="8"/>
      <c r="G28" s="19"/>
    </row>
    <row r="29" spans="1:7" x14ac:dyDescent="0.25">
      <c r="A29" s="5"/>
      <c r="B29" s="18"/>
      <c r="C29" s="5"/>
      <c r="D29" s="6"/>
      <c r="E29" s="7"/>
      <c r="F29" s="8"/>
      <c r="G29" s="19"/>
    </row>
    <row r="30" spans="1:7" x14ac:dyDescent="0.25">
      <c r="A30" s="5"/>
      <c r="B30" s="18"/>
      <c r="C30" s="5"/>
      <c r="D30" s="6"/>
      <c r="E30" s="7"/>
      <c r="F30" s="8"/>
      <c r="G30" s="19"/>
    </row>
    <row r="31" spans="1:7" x14ac:dyDescent="0.25">
      <c r="A31" s="5"/>
      <c r="B31" s="18"/>
      <c r="C31" s="5"/>
      <c r="D31" s="6"/>
      <c r="E31" s="7"/>
      <c r="F31" s="8"/>
      <c r="G31" s="19"/>
    </row>
    <row r="32" spans="1:7" x14ac:dyDescent="0.25">
      <c r="A32" s="5"/>
      <c r="B32" s="18"/>
      <c r="C32" s="5"/>
      <c r="D32" s="6"/>
      <c r="E32" s="7"/>
      <c r="F32" s="8"/>
      <c r="G32" s="19"/>
    </row>
    <row r="33" spans="1:7" x14ac:dyDescent="0.25">
      <c r="A33" s="5"/>
      <c r="B33" s="18"/>
      <c r="C33" s="5"/>
      <c r="D33" s="6"/>
      <c r="E33" s="7"/>
      <c r="F33" s="8"/>
      <c r="G33" s="19"/>
    </row>
    <row r="34" spans="1:7" x14ac:dyDescent="0.25">
      <c r="A34" s="5"/>
      <c r="B34" s="18"/>
      <c r="C34" s="5"/>
      <c r="D34" s="6"/>
      <c r="E34" s="7"/>
      <c r="F34" s="8"/>
      <c r="G34" s="19"/>
    </row>
    <row r="35" spans="1:7" x14ac:dyDescent="0.25">
      <c r="A35" s="5"/>
      <c r="B35" s="18"/>
      <c r="C35" s="5"/>
      <c r="D35" s="6"/>
      <c r="E35" s="7"/>
      <c r="F35" s="8"/>
      <c r="G35" s="19"/>
    </row>
    <row r="36" spans="1:7" x14ac:dyDescent="0.25">
      <c r="A36" s="5"/>
      <c r="B36" s="18"/>
      <c r="C36" s="5"/>
      <c r="D36" s="6"/>
      <c r="E36" s="7"/>
      <c r="F36" s="8"/>
      <c r="G36" s="19"/>
    </row>
    <row r="37" spans="1:7" x14ac:dyDescent="0.25">
      <c r="A37" s="5"/>
      <c r="B37" s="18"/>
      <c r="C37" s="5"/>
      <c r="D37" s="6"/>
      <c r="E37" s="7"/>
      <c r="F37" s="8"/>
      <c r="G37" s="19"/>
    </row>
    <row r="38" spans="1:7" x14ac:dyDescent="0.25">
      <c r="A38" s="5"/>
      <c r="B38" s="18"/>
      <c r="C38" s="5"/>
      <c r="D38" s="6"/>
      <c r="E38" s="7"/>
      <c r="F38" s="8"/>
      <c r="G38" s="19"/>
    </row>
    <row r="39" spans="1:7" x14ac:dyDescent="0.25">
      <c r="A39" s="5"/>
      <c r="B39" s="18"/>
      <c r="C39" s="5"/>
      <c r="D39" s="6"/>
      <c r="E39" s="7"/>
      <c r="F39" s="8"/>
      <c r="G39" s="19"/>
    </row>
    <row r="40" spans="1:7" x14ac:dyDescent="0.25">
      <c r="A40" s="5"/>
      <c r="B40" s="18"/>
      <c r="C40" s="5"/>
      <c r="D40" s="6"/>
      <c r="E40" s="7"/>
      <c r="F40" s="8"/>
      <c r="G40" s="19"/>
    </row>
    <row r="41" spans="1:7" x14ac:dyDescent="0.25">
      <c r="A41" s="5"/>
      <c r="B41" s="18"/>
      <c r="C41" s="5"/>
      <c r="D41" s="6"/>
      <c r="E41" s="7"/>
      <c r="F41" s="8"/>
      <c r="G41" s="19"/>
    </row>
    <row r="42" spans="1:7" x14ac:dyDescent="0.25">
      <c r="A42" s="5"/>
      <c r="B42" s="18"/>
      <c r="C42" s="5"/>
      <c r="D42" s="6"/>
      <c r="E42" s="7"/>
      <c r="F42" s="8"/>
      <c r="G42" s="19"/>
    </row>
    <row r="43" spans="1:7" x14ac:dyDescent="0.25">
      <c r="A43" s="5"/>
      <c r="B43" s="18"/>
      <c r="C43" s="5"/>
      <c r="D43" s="6"/>
      <c r="E43" s="7"/>
      <c r="F43" s="8"/>
      <c r="G43" s="19"/>
    </row>
    <row r="44" spans="1:7" x14ac:dyDescent="0.25">
      <c r="A44" s="5"/>
      <c r="B44" s="18"/>
      <c r="C44" s="5"/>
      <c r="D44" s="6"/>
      <c r="E44" s="7"/>
      <c r="F44" s="8"/>
      <c r="G44" s="19"/>
    </row>
    <row r="45" spans="1:7" x14ac:dyDescent="0.25">
      <c r="A45" s="5"/>
      <c r="B45" s="18"/>
      <c r="C45" s="5"/>
      <c r="D45" s="6"/>
      <c r="E45" s="7"/>
      <c r="F45" s="8"/>
      <c r="G45" s="19"/>
    </row>
    <row r="46" spans="1:7" x14ac:dyDescent="0.25">
      <c r="A46" s="5"/>
      <c r="B46" s="18"/>
      <c r="C46" s="5"/>
      <c r="D46" s="6"/>
      <c r="E46" s="7"/>
      <c r="F46" s="8"/>
      <c r="G46" s="19"/>
    </row>
    <row r="47" spans="1:7" x14ac:dyDescent="0.25">
      <c r="A47" s="5"/>
      <c r="B47" s="18"/>
      <c r="C47" s="5"/>
      <c r="D47" s="6"/>
      <c r="E47" s="7"/>
      <c r="F47" s="8"/>
      <c r="G47" s="19"/>
    </row>
    <row r="48" spans="1:7" x14ac:dyDescent="0.25">
      <c r="A48" s="5"/>
      <c r="B48" s="18"/>
      <c r="C48" s="5"/>
      <c r="D48" s="29"/>
      <c r="E48" s="30"/>
      <c r="F48" s="8"/>
      <c r="G48" s="19"/>
    </row>
    <row r="49" spans="1:9" x14ac:dyDescent="0.25">
      <c r="A49" s="5"/>
      <c r="B49" s="18"/>
      <c r="C49" s="5"/>
      <c r="D49" s="29"/>
      <c r="E49" s="30"/>
      <c r="F49" s="8"/>
      <c r="G49" s="19"/>
    </row>
    <row r="50" spans="1:9" x14ac:dyDescent="0.25">
      <c r="A50" s="5"/>
      <c r="B50" s="18"/>
      <c r="C50" s="5"/>
      <c r="D50" s="29"/>
      <c r="E50" s="30"/>
      <c r="F50" s="8"/>
      <c r="G50" s="19"/>
    </row>
    <row r="51" spans="1:9" x14ac:dyDescent="0.25">
      <c r="A51" s="5"/>
      <c r="B51" s="18"/>
      <c r="C51" s="5"/>
      <c r="D51" s="29"/>
      <c r="E51" s="30"/>
      <c r="F51" s="8"/>
      <c r="G51" s="19"/>
    </row>
    <row r="52" spans="1:9" x14ac:dyDescent="0.25">
      <c r="A52" s="5"/>
      <c r="B52" s="18"/>
      <c r="C52" s="5"/>
      <c r="D52" s="29"/>
      <c r="E52" s="30"/>
      <c r="F52" s="8"/>
      <c r="G52" s="19"/>
    </row>
    <row r="53" spans="1:9" x14ac:dyDescent="0.25">
      <c r="A53" s="5"/>
      <c r="B53" s="18"/>
      <c r="C53" s="5"/>
      <c r="D53" s="29"/>
      <c r="E53" s="30"/>
      <c r="F53" s="8"/>
      <c r="G53" s="19"/>
    </row>
    <row r="54" spans="1:9" x14ac:dyDescent="0.25">
      <c r="A54" s="5"/>
      <c r="B54" s="18"/>
      <c r="C54" s="5"/>
      <c r="D54" s="29"/>
      <c r="E54" s="30"/>
      <c r="F54" s="8"/>
      <c r="G54" s="19"/>
    </row>
    <row r="55" spans="1:9" x14ac:dyDescent="0.25">
      <c r="A55" s="5"/>
      <c r="B55" s="18"/>
      <c r="C55" s="5"/>
      <c r="D55" s="29"/>
      <c r="E55" s="30"/>
      <c r="F55" s="8"/>
      <c r="G55" s="19"/>
    </row>
    <row r="56" spans="1:9" x14ac:dyDescent="0.25">
      <c r="A56" s="5"/>
      <c r="B56" s="18"/>
      <c r="C56" s="5"/>
      <c r="D56" s="29"/>
      <c r="E56" s="30"/>
      <c r="F56" s="8"/>
      <c r="G56" s="19"/>
    </row>
    <row r="57" spans="1:9" x14ac:dyDescent="0.25">
      <c r="A57" s="5"/>
      <c r="B57" s="18"/>
      <c r="C57" s="5"/>
      <c r="D57" s="29"/>
      <c r="E57" s="30"/>
      <c r="F57" s="8"/>
      <c r="G57" s="19"/>
    </row>
    <row r="58" spans="1:9" x14ac:dyDescent="0.25">
      <c r="A58" s="5"/>
      <c r="B58" s="18"/>
      <c r="C58" s="5"/>
      <c r="D58" s="29"/>
      <c r="E58" s="30"/>
      <c r="F58" s="8"/>
      <c r="G58" s="19"/>
    </row>
    <row r="59" spans="1:9" ht="16.5" customHeight="1" x14ac:dyDescent="0.25">
      <c r="A59" s="5"/>
      <c r="B59" s="18"/>
      <c r="C59" s="5"/>
      <c r="D59" s="29"/>
      <c r="E59" s="30"/>
      <c r="F59" s="8"/>
      <c r="G59" s="19"/>
    </row>
    <row r="60" spans="1:9" x14ac:dyDescent="0.25">
      <c r="A60" s="5"/>
      <c r="B60" s="18"/>
      <c r="C60" s="5"/>
      <c r="D60" s="29"/>
      <c r="E60" s="30"/>
      <c r="F60" s="8"/>
      <c r="G60" s="19"/>
      <c r="H60" s="14"/>
    </row>
    <row r="61" spans="1:9" x14ac:dyDescent="0.25">
      <c r="A61" s="5"/>
      <c r="B61" s="18"/>
      <c r="C61" s="5"/>
      <c r="D61" s="29"/>
      <c r="E61" s="30"/>
      <c r="F61" s="8"/>
      <c r="G61" s="19"/>
      <c r="H61" s="14"/>
      <c r="I61" s="14"/>
    </row>
    <row r="62" spans="1:9" x14ac:dyDescent="0.25">
      <c r="A62" s="5"/>
      <c r="B62" s="18"/>
      <c r="C62" s="5"/>
      <c r="D62" s="29"/>
      <c r="E62" s="30"/>
      <c r="F62" s="8"/>
      <c r="G62" s="19"/>
      <c r="H62" s="14"/>
      <c r="I62" s="14"/>
    </row>
    <row r="63" spans="1:9" x14ac:dyDescent="0.25">
      <c r="A63" s="5"/>
      <c r="B63" s="18"/>
      <c r="C63" s="5"/>
      <c r="D63" s="29"/>
      <c r="E63" s="30"/>
      <c r="F63" s="8"/>
      <c r="G63" s="19"/>
      <c r="H63" s="14"/>
      <c r="I63" s="14"/>
    </row>
    <row r="64" spans="1:9" x14ac:dyDescent="0.25">
      <c r="A64" s="5"/>
      <c r="B64" s="18"/>
      <c r="C64" s="5"/>
      <c r="D64" s="6"/>
      <c r="E64" s="7"/>
      <c r="F64" s="8"/>
      <c r="G64" s="19"/>
      <c r="H64" s="14"/>
      <c r="I64" s="14"/>
    </row>
    <row r="65" spans="1:9" x14ac:dyDescent="0.25">
      <c r="A65" s="5"/>
      <c r="B65" s="18"/>
      <c r="C65" s="5"/>
      <c r="D65" s="6"/>
      <c r="E65" s="7"/>
      <c r="F65" s="8"/>
      <c r="G65" s="19"/>
      <c r="H65" s="14"/>
      <c r="I65" s="14"/>
    </row>
    <row r="66" spans="1:9" x14ac:dyDescent="0.25">
      <c r="A66" s="5"/>
      <c r="B66" s="18"/>
      <c r="C66" s="5"/>
      <c r="D66" s="29"/>
      <c r="E66" s="30"/>
      <c r="F66" s="8"/>
      <c r="G66" s="19"/>
      <c r="H66" s="14"/>
      <c r="I66" s="14"/>
    </row>
    <row r="67" spans="1:9" x14ac:dyDescent="0.25">
      <c r="A67" s="5"/>
      <c r="B67" s="18"/>
      <c r="C67" s="5"/>
      <c r="D67" s="29"/>
      <c r="E67" s="30"/>
      <c r="F67" s="8"/>
      <c r="G67" s="19"/>
      <c r="H67" s="14"/>
      <c r="I67" s="14"/>
    </row>
    <row r="68" spans="1:9" x14ac:dyDescent="0.25">
      <c r="A68" s="5"/>
      <c r="B68" s="18"/>
      <c r="C68" s="5"/>
      <c r="D68" s="29"/>
      <c r="E68" s="30"/>
      <c r="F68" s="8"/>
      <c r="G68" s="19"/>
    </row>
    <row r="69" spans="1:9" x14ac:dyDescent="0.25">
      <c r="A69" s="5"/>
      <c r="B69" s="18"/>
      <c r="C69" s="5"/>
      <c r="D69" s="29"/>
      <c r="E69" s="30"/>
      <c r="F69" s="8"/>
      <c r="G69" s="19"/>
    </row>
    <row r="70" spans="1:9" x14ac:dyDescent="0.25">
      <c r="A70" s="5"/>
      <c r="B70" s="18"/>
      <c r="C70" s="5"/>
      <c r="D70" s="29"/>
      <c r="E70" s="30"/>
      <c r="F70" s="8"/>
      <c r="G70" s="19"/>
    </row>
    <row r="71" spans="1:9" x14ac:dyDescent="0.25">
      <c r="A71" s="5"/>
      <c r="B71" s="18"/>
      <c r="C71" s="5"/>
      <c r="D71" s="29"/>
      <c r="E71" s="30"/>
      <c r="F71" s="8"/>
      <c r="G71" s="19"/>
    </row>
    <row r="72" spans="1:9" x14ac:dyDescent="0.25">
      <c r="A72" s="5"/>
      <c r="B72" s="18"/>
      <c r="C72" s="5"/>
      <c r="D72" s="29"/>
      <c r="E72" s="30"/>
      <c r="F72" s="8"/>
      <c r="G72" s="19"/>
    </row>
    <row r="73" spans="1:9" x14ac:dyDescent="0.25">
      <c r="A73" s="5"/>
      <c r="B73" s="18"/>
      <c r="C73" s="5"/>
      <c r="D73" s="6"/>
      <c r="E73" s="7"/>
      <c r="F73" s="8"/>
      <c r="G73" s="19"/>
    </row>
    <row r="74" spans="1:9" x14ac:dyDescent="0.25">
      <c r="A74" s="5"/>
      <c r="B74" s="18"/>
      <c r="C74" s="5"/>
      <c r="D74" s="29"/>
      <c r="E74" s="30"/>
      <c r="F74" s="8"/>
      <c r="G74" s="19"/>
    </row>
    <row r="75" spans="1:9" x14ac:dyDescent="0.25">
      <c r="A75" s="5"/>
      <c r="B75" s="18"/>
      <c r="C75" s="5"/>
      <c r="D75" s="29"/>
      <c r="E75" s="30"/>
      <c r="F75" s="8"/>
      <c r="G75" s="19"/>
    </row>
    <row r="76" spans="1:9" x14ac:dyDescent="0.25">
      <c r="A76" s="5"/>
      <c r="B76" s="18"/>
      <c r="C76" s="5"/>
      <c r="D76" s="29"/>
      <c r="E76" s="30"/>
      <c r="F76" s="8"/>
      <c r="G76" s="19"/>
    </row>
    <row r="77" spans="1:9" x14ac:dyDescent="0.25">
      <c r="A77" s="5"/>
      <c r="B77" s="18"/>
      <c r="C77" s="5"/>
      <c r="D77" s="29"/>
      <c r="E77" s="30"/>
      <c r="F77" s="8"/>
      <c r="G77" s="19"/>
    </row>
    <row r="78" spans="1:9" x14ac:dyDescent="0.25">
      <c r="A78" s="5"/>
      <c r="B78" s="18"/>
      <c r="C78" s="5"/>
      <c r="D78" s="29"/>
      <c r="E78" s="30"/>
      <c r="F78" s="8"/>
      <c r="G78" s="19"/>
    </row>
    <row r="79" spans="1:9" x14ac:dyDescent="0.25">
      <c r="A79" s="5"/>
      <c r="B79" s="18"/>
      <c r="C79" s="5"/>
      <c r="D79" s="29"/>
      <c r="E79" s="30"/>
      <c r="F79" s="8"/>
      <c r="G79" s="19"/>
    </row>
    <row r="80" spans="1:9" x14ac:dyDescent="0.25">
      <c r="A80" s="5"/>
      <c r="B80" s="18"/>
      <c r="C80" s="5"/>
      <c r="D80" s="29"/>
      <c r="E80" s="30"/>
      <c r="F80" s="8"/>
      <c r="G80" s="19"/>
    </row>
    <row r="81" spans="1:10" x14ac:dyDescent="0.25">
      <c r="A81" s="5"/>
      <c r="B81" s="18"/>
      <c r="C81" s="5"/>
      <c r="D81" s="6"/>
      <c r="E81" s="7"/>
      <c r="F81" s="8"/>
      <c r="G81" s="19"/>
    </row>
    <row r="82" spans="1:10" x14ac:dyDescent="0.25">
      <c r="A82" s="5"/>
      <c r="B82" s="18"/>
      <c r="C82" s="5"/>
      <c r="D82" s="6"/>
      <c r="E82" s="7"/>
      <c r="F82" s="8"/>
      <c r="G82" s="19"/>
    </row>
    <row r="83" spans="1:10" x14ac:dyDescent="0.25">
      <c r="A83" s="5"/>
      <c r="B83" s="18"/>
      <c r="C83" s="5"/>
      <c r="D83" s="6"/>
      <c r="E83" s="7"/>
      <c r="F83" s="8"/>
      <c r="G83" s="19"/>
    </row>
    <row r="84" spans="1:10" x14ac:dyDescent="0.25">
      <c r="A84" s="5"/>
      <c r="B84" s="18"/>
      <c r="C84" s="5"/>
      <c r="D84" s="6"/>
      <c r="E84" s="7"/>
      <c r="F84" s="8"/>
      <c r="G84" s="19"/>
    </row>
    <row r="85" spans="1:10" x14ac:dyDescent="0.25">
      <c r="A85" s="5"/>
      <c r="B85" s="18"/>
      <c r="C85" s="5"/>
      <c r="D85" s="34"/>
      <c r="E85" s="7"/>
      <c r="F85" s="8"/>
      <c r="G85" s="19"/>
    </row>
    <row r="86" spans="1:10" x14ac:dyDescent="0.25">
      <c r="A86" s="5"/>
      <c r="B86" s="18"/>
      <c r="C86" s="5"/>
      <c r="D86" s="6"/>
      <c r="E86" s="7"/>
      <c r="F86" s="8"/>
      <c r="G86" s="19"/>
    </row>
    <row r="87" spans="1:10" x14ac:dyDescent="0.25">
      <c r="A87" s="5"/>
      <c r="B87" s="18"/>
      <c r="C87" s="5"/>
      <c r="D87" s="6"/>
      <c r="E87" s="7"/>
      <c r="F87" s="8"/>
      <c r="G87" s="19"/>
    </row>
    <row r="88" spans="1:10" x14ac:dyDescent="0.25">
      <c r="A88" s="5"/>
      <c r="B88" s="18"/>
      <c r="C88" s="5"/>
      <c r="D88" s="6"/>
      <c r="E88" s="7"/>
      <c r="F88" s="8"/>
      <c r="G88" s="19"/>
    </row>
    <row r="89" spans="1:10" x14ac:dyDescent="0.25">
      <c r="A89" s="5"/>
      <c r="B89" s="18"/>
      <c r="C89" s="5"/>
      <c r="D89" s="6"/>
      <c r="E89" s="7"/>
      <c r="F89" s="8"/>
      <c r="G89" s="19"/>
      <c r="I89" s="13"/>
      <c r="J89" s="1"/>
    </row>
    <row r="90" spans="1:10" x14ac:dyDescent="0.25">
      <c r="A90" s="5"/>
      <c r="B90" s="18"/>
      <c r="C90" s="5"/>
      <c r="D90" s="6"/>
      <c r="E90" s="7"/>
      <c r="F90" s="8"/>
      <c r="G90" s="19"/>
      <c r="I90" s="13"/>
      <c r="J90" s="1"/>
    </row>
    <row r="91" spans="1:10" x14ac:dyDescent="0.25">
      <c r="A91" s="5"/>
      <c r="B91" s="18"/>
      <c r="C91" s="5"/>
      <c r="D91" s="6"/>
      <c r="E91" s="7"/>
      <c r="F91" s="8"/>
      <c r="G91" s="19"/>
      <c r="I91" s="13"/>
      <c r="J91" s="1"/>
    </row>
    <row r="92" spans="1:10" x14ac:dyDescent="0.25">
      <c r="A92" s="5"/>
      <c r="B92" s="18"/>
      <c r="C92" s="5"/>
      <c r="D92" s="6"/>
      <c r="E92" s="7"/>
      <c r="F92" s="8"/>
      <c r="G92" s="19"/>
      <c r="I92" s="13"/>
      <c r="J92" s="1"/>
    </row>
    <row r="93" spans="1:10" x14ac:dyDescent="0.25">
      <c r="A93" s="5"/>
      <c r="B93" s="18"/>
      <c r="C93" s="5"/>
      <c r="D93" s="30"/>
      <c r="E93" s="29"/>
      <c r="F93" s="8"/>
      <c r="G93" s="19"/>
      <c r="I93" s="13"/>
      <c r="J93" s="1"/>
    </row>
    <row r="94" spans="1:10" x14ac:dyDescent="0.25">
      <c r="A94" s="5"/>
      <c r="B94" s="18"/>
      <c r="C94" s="5"/>
      <c r="D94" s="30"/>
      <c r="E94" s="29"/>
      <c r="F94" s="8"/>
      <c r="G94" s="19"/>
      <c r="I94" s="13"/>
      <c r="J94" s="1"/>
    </row>
    <row r="95" spans="1:10" x14ac:dyDescent="0.25">
      <c r="A95" s="5"/>
      <c r="B95" s="18"/>
      <c r="C95" s="5"/>
      <c r="D95" s="30"/>
      <c r="E95" s="29"/>
      <c r="F95" s="8"/>
      <c r="G95" s="19"/>
      <c r="I95" s="13"/>
      <c r="J95" s="1"/>
    </row>
    <row r="96" spans="1:10" x14ac:dyDescent="0.25">
      <c r="A96" s="5"/>
      <c r="B96" s="18"/>
      <c r="C96" s="5"/>
      <c r="D96" s="30"/>
      <c r="E96" s="29"/>
      <c r="F96" s="8"/>
      <c r="G96" s="19"/>
      <c r="I96" s="13"/>
      <c r="J96" s="1"/>
    </row>
    <row r="97" spans="1:10" x14ac:dyDescent="0.25">
      <c r="A97" s="5"/>
      <c r="B97" s="18"/>
      <c r="C97" s="5"/>
      <c r="D97" s="30"/>
      <c r="E97" s="29"/>
      <c r="F97" s="8"/>
      <c r="G97" s="19"/>
      <c r="I97" s="15"/>
      <c r="J97" s="1"/>
    </row>
    <row r="98" spans="1:10" x14ac:dyDescent="0.25">
      <c r="A98" s="5"/>
      <c r="B98" s="18"/>
      <c r="C98" s="5"/>
      <c r="D98" s="30"/>
      <c r="E98" s="29"/>
      <c r="F98" s="8"/>
      <c r="G98" s="19"/>
      <c r="I98" s="13"/>
      <c r="J98" s="1"/>
    </row>
    <row r="99" spans="1:10" x14ac:dyDescent="0.25">
      <c r="A99" s="5"/>
      <c r="B99" s="18"/>
      <c r="C99" s="5"/>
      <c r="D99" s="30"/>
      <c r="E99" s="29"/>
      <c r="F99" s="8"/>
      <c r="G99" s="19"/>
      <c r="I99" s="13"/>
      <c r="J99" s="1"/>
    </row>
    <row r="100" spans="1:10" x14ac:dyDescent="0.25">
      <c r="A100" s="5"/>
      <c r="B100" s="18"/>
      <c r="C100" s="5"/>
      <c r="D100" s="30"/>
      <c r="E100" s="29"/>
      <c r="F100" s="8"/>
      <c r="G100" s="19"/>
    </row>
    <row r="101" spans="1:10" x14ac:dyDescent="0.25">
      <c r="A101" s="5"/>
      <c r="B101" s="18"/>
      <c r="C101" s="5"/>
      <c r="D101" s="30"/>
      <c r="E101" s="29"/>
      <c r="F101" s="8"/>
      <c r="G101" s="22"/>
    </row>
    <row r="102" spans="1:10" x14ac:dyDescent="0.25">
      <c r="A102" s="5"/>
      <c r="B102" s="18"/>
      <c r="C102" s="5"/>
      <c r="D102" s="6"/>
      <c r="E102" s="7"/>
      <c r="F102" s="8"/>
      <c r="G102" s="19"/>
    </row>
    <row r="103" spans="1:10" x14ac:dyDescent="0.25">
      <c r="A103" s="5"/>
      <c r="B103" s="18"/>
      <c r="C103" s="5"/>
      <c r="D103" s="6"/>
      <c r="E103" s="23"/>
      <c r="F103" s="8"/>
      <c r="G103" s="19"/>
    </row>
    <row r="104" spans="1:10" x14ac:dyDescent="0.25">
      <c r="A104" s="5"/>
      <c r="B104" s="18"/>
      <c r="C104" s="4"/>
      <c r="D104" s="21"/>
      <c r="E104" s="20"/>
      <c r="F104" s="12"/>
      <c r="G104" s="12"/>
    </row>
    <row r="105" spans="1:10" x14ac:dyDescent="0.25">
      <c r="A105" s="5"/>
      <c r="B105" s="18"/>
      <c r="C105" s="4"/>
      <c r="D105" s="21"/>
      <c r="E105" s="20"/>
      <c r="F105" s="12"/>
      <c r="G105" s="12"/>
    </row>
    <row r="106" spans="1:10" x14ac:dyDescent="0.25">
      <c r="A106" s="5"/>
      <c r="B106" s="18"/>
      <c r="C106" s="5"/>
      <c r="D106" s="30"/>
      <c r="E106" s="29"/>
      <c r="F106" s="12"/>
      <c r="G106" s="12"/>
    </row>
    <row r="107" spans="1:10" x14ac:dyDescent="0.25">
      <c r="A107" s="5"/>
      <c r="B107" s="18"/>
      <c r="C107" s="5"/>
      <c r="D107" s="30"/>
      <c r="E107" s="29"/>
      <c r="F107" s="12"/>
      <c r="G107" s="12"/>
    </row>
    <row r="108" spans="1:10" x14ac:dyDescent="0.25">
      <c r="A108" s="5"/>
      <c r="B108" s="18"/>
      <c r="C108" s="5"/>
      <c r="D108" s="30"/>
      <c r="E108" s="29"/>
      <c r="F108" s="12"/>
      <c r="G108" s="12"/>
    </row>
    <row r="109" spans="1:10" x14ac:dyDescent="0.25">
      <c r="A109" s="5"/>
      <c r="B109" s="18"/>
      <c r="C109" s="5"/>
      <c r="D109" s="30"/>
      <c r="E109" s="29"/>
      <c r="F109" s="24"/>
      <c r="G109" s="12"/>
    </row>
    <row r="110" spans="1:10" x14ac:dyDescent="0.25">
      <c r="A110" s="5"/>
      <c r="B110" s="18"/>
      <c r="C110" s="5"/>
      <c r="D110" s="30"/>
      <c r="E110" s="29"/>
      <c r="F110" s="24"/>
      <c r="G110" s="12"/>
    </row>
    <row r="111" spans="1:10" x14ac:dyDescent="0.25">
      <c r="A111" s="5"/>
      <c r="B111" s="18"/>
      <c r="C111" s="5"/>
      <c r="D111" s="30"/>
      <c r="E111" s="29"/>
      <c r="F111" s="24"/>
      <c r="G111" s="12"/>
    </row>
    <row r="112" spans="1:10" x14ac:dyDescent="0.25">
      <c r="A112" s="5"/>
      <c r="B112" s="18"/>
      <c r="C112" s="5"/>
      <c r="D112" s="30"/>
      <c r="E112" s="29"/>
      <c r="F112" s="24"/>
      <c r="G112" s="12"/>
    </row>
    <row r="113" spans="1:10" x14ac:dyDescent="0.25">
      <c r="A113" s="5"/>
      <c r="B113" s="18"/>
      <c r="C113" s="5"/>
      <c r="D113" s="30"/>
      <c r="E113" s="29"/>
      <c r="F113" s="24"/>
      <c r="G113" s="12"/>
    </row>
    <row r="114" spans="1:10" x14ac:dyDescent="0.25">
      <c r="A114" s="5"/>
      <c r="B114" s="18"/>
      <c r="C114" s="5"/>
      <c r="D114" s="30"/>
      <c r="E114" s="29"/>
      <c r="F114" s="24"/>
      <c r="G114" s="12"/>
    </row>
    <row r="115" spans="1:10" x14ac:dyDescent="0.25">
      <c r="A115" s="5"/>
      <c r="B115" s="18"/>
      <c r="C115" s="4"/>
      <c r="D115" s="21"/>
      <c r="E115" s="20"/>
      <c r="F115" s="24"/>
      <c r="G115" s="24"/>
    </row>
    <row r="116" spans="1:10" x14ac:dyDescent="0.25">
      <c r="A116" s="5"/>
      <c r="B116" s="18"/>
      <c r="C116" s="4"/>
      <c r="D116" s="21"/>
      <c r="E116" s="20"/>
      <c r="F116" s="24"/>
      <c r="G116" s="24"/>
    </row>
    <row r="117" spans="1:10" x14ac:dyDescent="0.25">
      <c r="A117" s="5"/>
      <c r="B117" s="18"/>
      <c r="C117" s="4"/>
      <c r="D117" s="21"/>
      <c r="E117" s="20"/>
      <c r="F117" s="24"/>
      <c r="G117" s="24"/>
    </row>
    <row r="118" spans="1:10" x14ac:dyDescent="0.25">
      <c r="A118" s="5"/>
      <c r="B118" s="18"/>
      <c r="C118" s="4"/>
      <c r="D118" s="6"/>
      <c r="E118" s="20"/>
      <c r="F118" s="24"/>
      <c r="G118" s="24"/>
    </row>
    <row r="119" spans="1:10" x14ac:dyDescent="0.25">
      <c r="A119" s="5"/>
      <c r="B119" s="18"/>
      <c r="C119" s="4"/>
      <c r="D119" s="21"/>
      <c r="E119" s="20"/>
      <c r="F119" s="24"/>
      <c r="G119" s="24"/>
    </row>
    <row r="120" spans="1:10" x14ac:dyDescent="0.25">
      <c r="A120" s="5"/>
      <c r="B120" s="18"/>
      <c r="C120" s="4"/>
      <c r="D120" s="21"/>
      <c r="E120" s="20"/>
      <c r="F120" s="24"/>
      <c r="G120" s="24"/>
    </row>
    <row r="121" spans="1:10" x14ac:dyDescent="0.25">
      <c r="A121" s="5"/>
      <c r="B121" s="18"/>
      <c r="C121" s="4"/>
      <c r="D121" s="21"/>
      <c r="E121" s="20"/>
      <c r="F121" s="24"/>
      <c r="G121" s="24"/>
    </row>
    <row r="122" spans="1:10" x14ac:dyDescent="0.25">
      <c r="A122" s="4"/>
      <c r="B122" s="31"/>
      <c r="C122" s="4"/>
      <c r="D122" s="21"/>
      <c r="E122" s="20"/>
      <c r="F122" s="24"/>
      <c r="G122" s="24"/>
    </row>
    <row r="123" spans="1:10" x14ac:dyDescent="0.25">
      <c r="A123" s="4"/>
      <c r="B123" s="31"/>
      <c r="C123" s="4"/>
      <c r="D123" s="21"/>
      <c r="E123" s="20"/>
      <c r="F123" s="24"/>
      <c r="G123" s="24"/>
    </row>
    <row r="124" spans="1:10" x14ac:dyDescent="0.25">
      <c r="A124" s="4"/>
      <c r="B124" s="31"/>
      <c r="C124" s="4"/>
      <c r="D124" s="21"/>
      <c r="E124" s="20"/>
      <c r="F124" s="24"/>
      <c r="G124" s="24"/>
      <c r="J124" s="15"/>
    </row>
    <row r="125" spans="1:10" x14ac:dyDescent="0.25">
      <c r="A125" s="4"/>
      <c r="B125" s="31"/>
      <c r="C125" s="4"/>
      <c r="D125" s="21"/>
      <c r="E125" s="20"/>
      <c r="F125" s="24"/>
      <c r="G125" s="24"/>
    </row>
    <row r="126" spans="1:10" x14ac:dyDescent="0.25">
      <c r="A126" s="4"/>
      <c r="B126" s="31"/>
      <c r="C126" s="4"/>
      <c r="D126" s="21"/>
      <c r="E126" s="7"/>
      <c r="F126" s="24"/>
      <c r="G126" s="24"/>
    </row>
    <row r="127" spans="1:10" x14ac:dyDescent="0.25">
      <c r="A127" s="4"/>
      <c r="B127" s="31"/>
      <c r="C127" s="4"/>
      <c r="D127" s="21"/>
      <c r="E127" s="20"/>
      <c r="F127" s="24"/>
      <c r="G127" s="24"/>
    </row>
    <row r="128" spans="1:10" x14ac:dyDescent="0.25">
      <c r="A128" s="4"/>
      <c r="B128" s="31"/>
      <c r="C128" s="4"/>
      <c r="D128" s="21"/>
      <c r="E128" s="20"/>
      <c r="F128" s="24"/>
      <c r="G128" s="24"/>
    </row>
    <row r="129" spans="1:7" x14ac:dyDescent="0.25">
      <c r="A129" s="4"/>
      <c r="B129" s="31"/>
      <c r="C129" s="4"/>
      <c r="D129" s="21"/>
      <c r="E129" s="20"/>
      <c r="F129" s="24"/>
      <c r="G129" s="24"/>
    </row>
    <row r="130" spans="1:7" x14ac:dyDescent="0.25">
      <c r="A130" s="4"/>
      <c r="B130" s="31"/>
      <c r="C130" s="4"/>
      <c r="D130" s="21"/>
      <c r="E130" s="20"/>
      <c r="F130" s="24"/>
      <c r="G130" s="24"/>
    </row>
    <row r="131" spans="1:7" x14ac:dyDescent="0.25">
      <c r="A131" s="4"/>
      <c r="B131" s="31"/>
      <c r="C131" s="4"/>
      <c r="D131" s="21"/>
      <c r="E131" s="20"/>
      <c r="F131" s="24"/>
      <c r="G131" s="24"/>
    </row>
    <row r="132" spans="1:7" x14ac:dyDescent="0.25">
      <c r="A132" s="4"/>
      <c r="B132" s="31"/>
      <c r="C132" s="4"/>
      <c r="D132" s="21"/>
      <c r="E132" s="20"/>
      <c r="F132" s="24"/>
      <c r="G132" s="24"/>
    </row>
    <row r="133" spans="1:7" x14ac:dyDescent="0.25">
      <c r="A133" s="4"/>
      <c r="B133" s="31"/>
      <c r="C133" s="4"/>
      <c r="D133" s="21"/>
      <c r="E133" s="20"/>
      <c r="F133" s="24"/>
      <c r="G133" s="24"/>
    </row>
    <row r="134" spans="1:7" x14ac:dyDescent="0.25">
      <c r="B134" s="17"/>
    </row>
    <row r="135" spans="1:7" x14ac:dyDescent="0.25">
      <c r="B135" s="17"/>
    </row>
    <row r="136" spans="1:7" x14ac:dyDescent="0.25">
      <c r="B136" s="17"/>
    </row>
    <row r="137" spans="1:7" x14ac:dyDescent="0.25">
      <c r="B137" s="17"/>
    </row>
    <row r="138" spans="1:7" x14ac:dyDescent="0.25">
      <c r="B138" s="17"/>
    </row>
    <row r="139" spans="1:7" x14ac:dyDescent="0.25">
      <c r="B139" s="17"/>
    </row>
    <row r="140" spans="1:7" x14ac:dyDescent="0.25">
      <c r="B140" s="17"/>
    </row>
    <row r="141" spans="1:7" x14ac:dyDescent="0.25">
      <c r="B141" s="17"/>
    </row>
    <row r="142" spans="1:7" x14ac:dyDescent="0.25">
      <c r="B142" s="17"/>
    </row>
    <row r="143" spans="1:7" x14ac:dyDescent="0.25">
      <c r="B143" s="17"/>
    </row>
    <row r="144" spans="1:7" x14ac:dyDescent="0.25">
      <c r="B144" s="17"/>
    </row>
    <row r="145" spans="2:2" x14ac:dyDescent="0.25">
      <c r="B145" s="17"/>
    </row>
    <row r="146" spans="2:2" x14ac:dyDescent="0.25">
      <c r="B146" s="17"/>
    </row>
    <row r="147" spans="2:2" x14ac:dyDescent="0.25">
      <c r="B147" s="17"/>
    </row>
    <row r="148" spans="2:2" x14ac:dyDescent="0.25">
      <c r="B148" s="17"/>
    </row>
    <row r="149" spans="2:2" x14ac:dyDescent="0.25">
      <c r="B149" s="17"/>
    </row>
    <row r="150" spans="2:2" x14ac:dyDescent="0.25">
      <c r="B150" s="17"/>
    </row>
    <row r="151" spans="2:2" x14ac:dyDescent="0.25">
      <c r="B151" s="17"/>
    </row>
    <row r="152" spans="2:2" x14ac:dyDescent="0.25">
      <c r="B152" s="17"/>
    </row>
    <row r="153" spans="2:2" x14ac:dyDescent="0.25">
      <c r="B153" s="17"/>
    </row>
    <row r="154" spans="2:2" x14ac:dyDescent="0.25">
      <c r="B154" s="17"/>
    </row>
    <row r="155" spans="2:2" x14ac:dyDescent="0.25">
      <c r="B155" s="17"/>
    </row>
    <row r="156" spans="2:2" x14ac:dyDescent="0.25">
      <c r="B156" s="17"/>
    </row>
    <row r="157" spans="2:2" x14ac:dyDescent="0.25">
      <c r="B157" s="17"/>
    </row>
    <row r="158" spans="2:2" x14ac:dyDescent="0.25">
      <c r="B158" s="17"/>
    </row>
    <row r="159" spans="2:2" x14ac:dyDescent="0.25">
      <c r="B159" s="17"/>
    </row>
    <row r="160" spans="2:2" x14ac:dyDescent="0.25">
      <c r="B160" s="17"/>
    </row>
    <row r="161" spans="2:2" x14ac:dyDescent="0.25">
      <c r="B161" s="17"/>
    </row>
    <row r="162" spans="2:2" x14ac:dyDescent="0.25">
      <c r="B162" s="17"/>
    </row>
    <row r="163" spans="2:2" x14ac:dyDescent="0.25">
      <c r="B163" s="17"/>
    </row>
    <row r="164" spans="2:2" x14ac:dyDescent="0.25">
      <c r="B164" s="17"/>
    </row>
    <row r="165" spans="2:2" x14ac:dyDescent="0.25">
      <c r="B165" s="17"/>
    </row>
    <row r="166" spans="2:2" x14ac:dyDescent="0.25">
      <c r="B166" s="17"/>
    </row>
    <row r="167" spans="2:2" x14ac:dyDescent="0.25">
      <c r="B167" s="17"/>
    </row>
    <row r="168" spans="2:2" x14ac:dyDescent="0.25">
      <c r="B168" s="17"/>
    </row>
    <row r="169" spans="2:2" x14ac:dyDescent="0.25">
      <c r="B169" s="17"/>
    </row>
    <row r="170" spans="2:2" x14ac:dyDescent="0.25">
      <c r="B170" s="17"/>
    </row>
    <row r="171" spans="2:2" x14ac:dyDescent="0.25">
      <c r="B171" s="17"/>
    </row>
    <row r="172" spans="2:2" x14ac:dyDescent="0.25">
      <c r="B172" s="17"/>
    </row>
    <row r="173" spans="2:2" x14ac:dyDescent="0.25">
      <c r="B173" s="17"/>
    </row>
    <row r="174" spans="2:2" x14ac:dyDescent="0.25">
      <c r="B174" s="17"/>
    </row>
    <row r="175" spans="2:2" x14ac:dyDescent="0.25">
      <c r="B175" s="17"/>
    </row>
    <row r="176" spans="2:2" x14ac:dyDescent="0.25">
      <c r="B176" s="17"/>
    </row>
    <row r="177" spans="2:2" x14ac:dyDescent="0.25">
      <c r="B177" s="17"/>
    </row>
    <row r="178" spans="2:2" x14ac:dyDescent="0.25">
      <c r="B178" s="17"/>
    </row>
  </sheetData>
  <sortState xmlns:xlrd2="http://schemas.microsoft.com/office/spreadsheetml/2017/richdata2" ref="I2:L12">
    <sortCondition descending="1" ref="J2:J12"/>
  </sortState>
  <pageMargins left="0.7" right="0.7" top="0.75" bottom="0.75" header="0.3" footer="0.3"/>
  <pageSetup paperSize="9" orientation="portrait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86"/>
  <sheetViews>
    <sheetView topLeftCell="A66" workbookViewId="0">
      <selection activeCell="A66"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A1" s="3" t="s">
        <v>78</v>
      </c>
      <c r="B1" s="3"/>
    </row>
    <row r="2" spans="1:2" x14ac:dyDescent="0.25">
      <c r="A2" s="16" t="s">
        <v>89</v>
      </c>
      <c r="B2" s="3">
        <v>0</v>
      </c>
    </row>
    <row r="3" spans="1:2" x14ac:dyDescent="0.25">
      <c r="A3" s="16" t="s">
        <v>129</v>
      </c>
      <c r="B3" s="3">
        <v>1</v>
      </c>
    </row>
    <row r="4" spans="1:2" x14ac:dyDescent="0.25">
      <c r="A4" s="16" t="s">
        <v>120</v>
      </c>
      <c r="B4" s="3">
        <v>1</v>
      </c>
    </row>
    <row r="5" spans="1:2" x14ac:dyDescent="0.25">
      <c r="A5" s="16" t="s">
        <v>156</v>
      </c>
      <c r="B5" s="3">
        <v>0</v>
      </c>
    </row>
    <row r="6" spans="1:2" x14ac:dyDescent="0.25">
      <c r="A6" s="16" t="s">
        <v>95</v>
      </c>
      <c r="B6" s="3"/>
    </row>
    <row r="7" spans="1:2" x14ac:dyDescent="0.25">
      <c r="A7" s="16" t="s">
        <v>168</v>
      </c>
      <c r="B7" s="3">
        <v>1</v>
      </c>
    </row>
    <row r="8" spans="1:2" x14ac:dyDescent="0.25">
      <c r="A8" s="16" t="s">
        <v>143</v>
      </c>
      <c r="B8" s="3">
        <v>3</v>
      </c>
    </row>
    <row r="9" spans="1:2" x14ac:dyDescent="0.25">
      <c r="A9" s="16" t="s">
        <v>93</v>
      </c>
      <c r="B9" s="3">
        <v>1</v>
      </c>
    </row>
    <row r="10" spans="1:2" x14ac:dyDescent="0.25">
      <c r="A10" s="16" t="s">
        <v>149</v>
      </c>
      <c r="B10" s="3">
        <v>0</v>
      </c>
    </row>
    <row r="11" spans="1:2" x14ac:dyDescent="0.25">
      <c r="A11" s="16" t="s">
        <v>84</v>
      </c>
      <c r="B11" s="3">
        <v>3</v>
      </c>
    </row>
    <row r="12" spans="1:2" x14ac:dyDescent="0.25">
      <c r="A12" s="16" t="s">
        <v>145</v>
      </c>
      <c r="B12" s="3">
        <v>0</v>
      </c>
    </row>
    <row r="13" spans="1:2" x14ac:dyDescent="0.25">
      <c r="A13" s="16" t="s">
        <v>128</v>
      </c>
      <c r="B13" s="3">
        <v>3</v>
      </c>
    </row>
    <row r="14" spans="1:2" x14ac:dyDescent="0.25">
      <c r="A14" s="16" t="s">
        <v>103</v>
      </c>
      <c r="B14" s="3"/>
    </row>
    <row r="15" spans="1:2" x14ac:dyDescent="0.25">
      <c r="A15" s="16" t="s">
        <v>97</v>
      </c>
      <c r="B15" s="3">
        <v>15</v>
      </c>
    </row>
    <row r="16" spans="1:2" x14ac:dyDescent="0.25">
      <c r="A16" s="16" t="s">
        <v>127</v>
      </c>
      <c r="B16" s="3">
        <v>0</v>
      </c>
    </row>
    <row r="17" spans="1:2" x14ac:dyDescent="0.25">
      <c r="A17" s="16" t="s">
        <v>98</v>
      </c>
      <c r="B17" s="3">
        <v>1</v>
      </c>
    </row>
    <row r="18" spans="1:2" x14ac:dyDescent="0.25">
      <c r="A18" s="16" t="s">
        <v>92</v>
      </c>
      <c r="B18" s="3">
        <v>0</v>
      </c>
    </row>
    <row r="19" spans="1:2" x14ac:dyDescent="0.25">
      <c r="A19" s="16" t="s">
        <v>169</v>
      </c>
      <c r="B19" s="3">
        <v>0</v>
      </c>
    </row>
    <row r="20" spans="1:2" x14ac:dyDescent="0.25">
      <c r="A20" s="16" t="s">
        <v>96</v>
      </c>
      <c r="B20" s="3">
        <v>1</v>
      </c>
    </row>
    <row r="21" spans="1:2" x14ac:dyDescent="0.25">
      <c r="A21" s="16" t="s">
        <v>94</v>
      </c>
      <c r="B21" s="3"/>
    </row>
    <row r="22" spans="1:2" x14ac:dyDescent="0.25">
      <c r="A22" s="16" t="s">
        <v>114</v>
      </c>
      <c r="B22" s="3">
        <v>3</v>
      </c>
    </row>
    <row r="23" spans="1:2" x14ac:dyDescent="0.25">
      <c r="A23" s="16" t="s">
        <v>147</v>
      </c>
      <c r="B23" s="3"/>
    </row>
    <row r="24" spans="1:2" x14ac:dyDescent="0.25">
      <c r="A24" s="16" t="s">
        <v>146</v>
      </c>
      <c r="B24" s="3">
        <v>15</v>
      </c>
    </row>
    <row r="25" spans="1:2" x14ac:dyDescent="0.25">
      <c r="A25" s="16" t="s">
        <v>136</v>
      </c>
      <c r="B25" s="3"/>
    </row>
    <row r="26" spans="1:2" x14ac:dyDescent="0.25">
      <c r="A26" s="16" t="s">
        <v>152</v>
      </c>
      <c r="B26" s="3"/>
    </row>
    <row r="27" spans="1:2" x14ac:dyDescent="0.25">
      <c r="A27" s="16" t="s">
        <v>124</v>
      </c>
      <c r="B27" s="3">
        <v>1</v>
      </c>
    </row>
    <row r="28" spans="1:2" x14ac:dyDescent="0.25">
      <c r="A28" s="16" t="s">
        <v>112</v>
      </c>
      <c r="B28" s="3">
        <v>3</v>
      </c>
    </row>
    <row r="29" spans="1:2" x14ac:dyDescent="0.25">
      <c r="A29" s="16" t="s">
        <v>133</v>
      </c>
      <c r="B29" s="3">
        <v>3</v>
      </c>
    </row>
    <row r="30" spans="1:2" x14ac:dyDescent="0.25">
      <c r="A30" s="16" t="s">
        <v>119</v>
      </c>
      <c r="B30" s="3">
        <v>0</v>
      </c>
    </row>
    <row r="31" spans="1:2" x14ac:dyDescent="0.25">
      <c r="A31" s="16" t="s">
        <v>105</v>
      </c>
      <c r="B31" s="3">
        <v>6</v>
      </c>
    </row>
    <row r="32" spans="1:2" x14ac:dyDescent="0.25">
      <c r="A32" s="16" t="s">
        <v>165</v>
      </c>
      <c r="B32" s="3"/>
    </row>
    <row r="33" spans="1:2" x14ac:dyDescent="0.25">
      <c r="A33" s="16" t="s">
        <v>162</v>
      </c>
      <c r="B33" s="3">
        <v>0</v>
      </c>
    </row>
    <row r="34" spans="1:2" x14ac:dyDescent="0.25">
      <c r="A34" s="16" t="s">
        <v>106</v>
      </c>
      <c r="B34" s="3">
        <v>6</v>
      </c>
    </row>
    <row r="35" spans="1:2" x14ac:dyDescent="0.25">
      <c r="A35" s="16" t="s">
        <v>170</v>
      </c>
      <c r="B35" s="3">
        <v>1</v>
      </c>
    </row>
    <row r="36" spans="1:2" x14ac:dyDescent="0.25">
      <c r="A36" s="16" t="s">
        <v>82</v>
      </c>
      <c r="B36" s="3">
        <v>1</v>
      </c>
    </row>
    <row r="37" spans="1:2" x14ac:dyDescent="0.25">
      <c r="A37" s="16" t="s">
        <v>163</v>
      </c>
      <c r="B37" s="3">
        <v>1</v>
      </c>
    </row>
    <row r="38" spans="1:2" x14ac:dyDescent="0.25">
      <c r="A38" s="16" t="s">
        <v>83</v>
      </c>
      <c r="B38" s="3"/>
    </row>
    <row r="39" spans="1:2" x14ac:dyDescent="0.25">
      <c r="A39" s="16" t="s">
        <v>109</v>
      </c>
      <c r="B39" s="3">
        <v>0</v>
      </c>
    </row>
    <row r="40" spans="1:2" x14ac:dyDescent="0.25">
      <c r="A40" s="16" t="s">
        <v>86</v>
      </c>
      <c r="B40" s="3"/>
    </row>
    <row r="41" spans="1:2" x14ac:dyDescent="0.25">
      <c r="A41" s="16" t="s">
        <v>167</v>
      </c>
      <c r="B41" s="3">
        <v>0</v>
      </c>
    </row>
    <row r="42" spans="1:2" x14ac:dyDescent="0.25">
      <c r="A42" s="16" t="s">
        <v>164</v>
      </c>
      <c r="B42" s="3">
        <v>1</v>
      </c>
    </row>
    <row r="43" spans="1:2" x14ac:dyDescent="0.25">
      <c r="A43" s="16" t="s">
        <v>139</v>
      </c>
      <c r="B43" s="3">
        <v>0</v>
      </c>
    </row>
    <row r="44" spans="1:2" x14ac:dyDescent="0.25">
      <c r="A44" s="16" t="s">
        <v>100</v>
      </c>
      <c r="B44" s="3">
        <v>6</v>
      </c>
    </row>
    <row r="45" spans="1:2" x14ac:dyDescent="0.25">
      <c r="A45" s="16" t="s">
        <v>113</v>
      </c>
      <c r="B45" s="3">
        <v>1</v>
      </c>
    </row>
    <row r="46" spans="1:2" x14ac:dyDescent="0.25">
      <c r="A46" s="16" t="s">
        <v>104</v>
      </c>
      <c r="B46" s="3">
        <v>0</v>
      </c>
    </row>
    <row r="47" spans="1:2" x14ac:dyDescent="0.25">
      <c r="A47" s="16" t="s">
        <v>141</v>
      </c>
      <c r="B47" s="3">
        <v>0</v>
      </c>
    </row>
    <row r="48" spans="1:2" x14ac:dyDescent="0.25">
      <c r="A48" s="16" t="s">
        <v>121</v>
      </c>
      <c r="B48" s="3"/>
    </row>
    <row r="49" spans="1:2" x14ac:dyDescent="0.25">
      <c r="A49" s="16" t="s">
        <v>144</v>
      </c>
      <c r="B49" s="3"/>
    </row>
    <row r="50" spans="1:2" x14ac:dyDescent="0.25">
      <c r="A50" s="16" t="s">
        <v>101</v>
      </c>
      <c r="B50" s="3">
        <v>1</v>
      </c>
    </row>
    <row r="51" spans="1:2" x14ac:dyDescent="0.25">
      <c r="A51" s="16" t="s">
        <v>160</v>
      </c>
      <c r="B51" s="3"/>
    </row>
    <row r="52" spans="1:2" x14ac:dyDescent="0.25">
      <c r="A52" s="16" t="s">
        <v>123</v>
      </c>
      <c r="B52" s="3">
        <v>1</v>
      </c>
    </row>
    <row r="53" spans="1:2" x14ac:dyDescent="0.25">
      <c r="A53" s="16" t="s">
        <v>107</v>
      </c>
      <c r="B53" s="3"/>
    </row>
    <row r="54" spans="1:2" x14ac:dyDescent="0.25">
      <c r="A54" s="16" t="s">
        <v>91</v>
      </c>
      <c r="B54" s="3">
        <v>1</v>
      </c>
    </row>
    <row r="55" spans="1:2" x14ac:dyDescent="0.25">
      <c r="A55" s="16" t="s">
        <v>135</v>
      </c>
      <c r="B55" s="3">
        <v>15</v>
      </c>
    </row>
    <row r="56" spans="1:2" x14ac:dyDescent="0.25">
      <c r="A56" s="16" t="s">
        <v>81</v>
      </c>
      <c r="B56" s="3"/>
    </row>
    <row r="57" spans="1:2" x14ac:dyDescent="0.25">
      <c r="A57" s="16" t="s">
        <v>158</v>
      </c>
      <c r="B57" s="3"/>
    </row>
    <row r="58" spans="1:2" x14ac:dyDescent="0.25">
      <c r="A58" s="16" t="s">
        <v>126</v>
      </c>
      <c r="B58" s="3"/>
    </row>
    <row r="59" spans="1:2" x14ac:dyDescent="0.25">
      <c r="A59" s="16" t="s">
        <v>111</v>
      </c>
      <c r="B59" s="3">
        <v>0</v>
      </c>
    </row>
    <row r="60" spans="1:2" x14ac:dyDescent="0.25">
      <c r="A60" s="16" t="s">
        <v>137</v>
      </c>
      <c r="B60" s="3">
        <v>0</v>
      </c>
    </row>
    <row r="61" spans="1:2" x14ac:dyDescent="0.25">
      <c r="A61" s="16" t="s">
        <v>122</v>
      </c>
      <c r="B61" s="3">
        <v>0</v>
      </c>
    </row>
    <row r="62" spans="1:2" x14ac:dyDescent="0.25">
      <c r="A62" s="16" t="s">
        <v>166</v>
      </c>
      <c r="B62" s="3"/>
    </row>
    <row r="63" spans="1:2" x14ac:dyDescent="0.25">
      <c r="A63" s="16" t="s">
        <v>115</v>
      </c>
      <c r="B63" s="3">
        <v>1</v>
      </c>
    </row>
    <row r="64" spans="1:2" x14ac:dyDescent="0.25">
      <c r="A64" s="16" t="s">
        <v>150</v>
      </c>
      <c r="B64" s="3">
        <v>0</v>
      </c>
    </row>
    <row r="65" spans="1:2" ht="15.75" customHeight="1" x14ac:dyDescent="0.25">
      <c r="A65" s="16" t="s">
        <v>110</v>
      </c>
      <c r="B65" s="3"/>
    </row>
    <row r="66" spans="1:2" x14ac:dyDescent="0.25">
      <c r="A66" s="16" t="s">
        <v>108</v>
      </c>
      <c r="B66" s="3">
        <v>0</v>
      </c>
    </row>
    <row r="67" spans="1:2" x14ac:dyDescent="0.25">
      <c r="A67" s="16" t="s">
        <v>157</v>
      </c>
      <c r="B67" s="3"/>
    </row>
    <row r="68" spans="1:2" x14ac:dyDescent="0.25">
      <c r="A68" s="16" t="s">
        <v>80</v>
      </c>
      <c r="B68" s="3">
        <v>20</v>
      </c>
    </row>
    <row r="69" spans="1:2" x14ac:dyDescent="0.25">
      <c r="A69" s="16" t="s">
        <v>184</v>
      </c>
      <c r="B69" s="3">
        <v>0</v>
      </c>
    </row>
    <row r="70" spans="1:2" x14ac:dyDescent="0.25">
      <c r="A70" s="16" t="s">
        <v>102</v>
      </c>
      <c r="B70" s="3">
        <v>3</v>
      </c>
    </row>
    <row r="71" spans="1:2" x14ac:dyDescent="0.25">
      <c r="A71" s="16" t="s">
        <v>138</v>
      </c>
      <c r="B71" s="3"/>
    </row>
    <row r="72" spans="1:2" x14ac:dyDescent="0.25">
      <c r="A72" s="16" t="s">
        <v>85</v>
      </c>
      <c r="B72" s="3"/>
    </row>
    <row r="73" spans="1:2" x14ac:dyDescent="0.25">
      <c r="A73" s="16" t="s">
        <v>134</v>
      </c>
      <c r="B73" s="3">
        <v>6</v>
      </c>
    </row>
    <row r="74" spans="1:2" x14ac:dyDescent="0.25">
      <c r="A74" s="16" t="s">
        <v>99</v>
      </c>
      <c r="B74" s="3"/>
    </row>
    <row r="75" spans="1:2" x14ac:dyDescent="0.25">
      <c r="A75" s="16" t="s">
        <v>132</v>
      </c>
      <c r="B75" s="3">
        <v>1</v>
      </c>
    </row>
    <row r="76" spans="1:2" x14ac:dyDescent="0.25">
      <c r="A76" s="16" t="s">
        <v>88</v>
      </c>
      <c r="B76" s="3">
        <v>6</v>
      </c>
    </row>
    <row r="77" spans="1:2" x14ac:dyDescent="0.25">
      <c r="A77" s="16" t="s">
        <v>87</v>
      </c>
      <c r="B77" s="3"/>
    </row>
    <row r="78" spans="1:2" x14ac:dyDescent="0.25">
      <c r="A78" s="16" t="s">
        <v>155</v>
      </c>
      <c r="B78" s="3">
        <v>0</v>
      </c>
    </row>
    <row r="79" spans="1:2" x14ac:dyDescent="0.25">
      <c r="A79" s="16" t="s">
        <v>161</v>
      </c>
      <c r="B79" s="3">
        <v>0</v>
      </c>
    </row>
    <row r="80" spans="1:2" x14ac:dyDescent="0.25">
      <c r="A80" s="16" t="s">
        <v>159</v>
      </c>
      <c r="B80" s="3"/>
    </row>
    <row r="81" spans="1:2" x14ac:dyDescent="0.25">
      <c r="A81" s="16" t="s">
        <v>90</v>
      </c>
      <c r="B81" s="3">
        <v>3</v>
      </c>
    </row>
    <row r="82" spans="1:2" x14ac:dyDescent="0.25">
      <c r="B82" s="3"/>
    </row>
    <row r="83" spans="1:2" x14ac:dyDescent="0.25">
      <c r="B83" s="4"/>
    </row>
    <row r="84" spans="1:2" x14ac:dyDescent="0.25">
      <c r="B84" s="4"/>
    </row>
    <row r="86" spans="1:2" x14ac:dyDescent="0.25">
      <c r="B86" s="32">
        <f>SUM(B2:B81)</f>
        <v>136</v>
      </c>
    </row>
  </sheetData>
  <sortState xmlns:xlrd2="http://schemas.microsoft.com/office/spreadsheetml/2017/richdata2" ref="A2:A81">
    <sortCondition ref="A2:A81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86"/>
  <sheetViews>
    <sheetView topLeftCell="A60" workbookViewId="0">
      <selection activeCell="A60"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A1" s="3" t="s">
        <v>188</v>
      </c>
      <c r="B1" s="3"/>
    </row>
    <row r="2" spans="1:2" x14ac:dyDescent="0.25">
      <c r="A2" s="16" t="s">
        <v>89</v>
      </c>
      <c r="B2" s="3">
        <v>0</v>
      </c>
    </row>
    <row r="3" spans="1:2" x14ac:dyDescent="0.25">
      <c r="A3" s="16" t="s">
        <v>129</v>
      </c>
      <c r="B3" s="3"/>
    </row>
    <row r="4" spans="1:2" x14ac:dyDescent="0.25">
      <c r="A4" s="16" t="s">
        <v>120</v>
      </c>
      <c r="B4" s="3">
        <v>1</v>
      </c>
    </row>
    <row r="5" spans="1:2" x14ac:dyDescent="0.25">
      <c r="A5" s="16" t="s">
        <v>156</v>
      </c>
      <c r="B5" s="3">
        <v>0</v>
      </c>
    </row>
    <row r="6" spans="1:2" x14ac:dyDescent="0.25">
      <c r="A6" s="16" t="s">
        <v>95</v>
      </c>
      <c r="B6" s="3">
        <v>1</v>
      </c>
    </row>
    <row r="7" spans="1:2" x14ac:dyDescent="0.25">
      <c r="A7" s="16" t="s">
        <v>168</v>
      </c>
      <c r="B7" s="3">
        <v>0</v>
      </c>
    </row>
    <row r="8" spans="1:2" x14ac:dyDescent="0.25">
      <c r="A8" s="16" t="s">
        <v>143</v>
      </c>
      <c r="B8" s="3"/>
    </row>
    <row r="9" spans="1:2" x14ac:dyDescent="0.25">
      <c r="A9" s="16" t="s">
        <v>93</v>
      </c>
      <c r="B9" s="3"/>
    </row>
    <row r="10" spans="1:2" x14ac:dyDescent="0.25">
      <c r="A10" s="16" t="s">
        <v>84</v>
      </c>
      <c r="B10" s="3">
        <v>0</v>
      </c>
    </row>
    <row r="11" spans="1:2" x14ac:dyDescent="0.25">
      <c r="A11" s="16" t="s">
        <v>145</v>
      </c>
      <c r="B11" s="3"/>
    </row>
    <row r="12" spans="1:2" x14ac:dyDescent="0.25">
      <c r="A12" s="16" t="s">
        <v>128</v>
      </c>
      <c r="B12" s="3">
        <v>1</v>
      </c>
    </row>
    <row r="13" spans="1:2" x14ac:dyDescent="0.25">
      <c r="A13" s="16" t="s">
        <v>103</v>
      </c>
      <c r="B13" s="3"/>
    </row>
    <row r="14" spans="1:2" x14ac:dyDescent="0.25">
      <c r="A14" s="16" t="s">
        <v>97</v>
      </c>
      <c r="B14" s="3">
        <v>1</v>
      </c>
    </row>
    <row r="15" spans="1:2" x14ac:dyDescent="0.25">
      <c r="A15" s="16" t="s">
        <v>98</v>
      </c>
      <c r="B15" s="3">
        <v>3</v>
      </c>
    </row>
    <row r="16" spans="1:2" x14ac:dyDescent="0.25">
      <c r="A16" s="16" t="s">
        <v>92</v>
      </c>
      <c r="B16" s="3">
        <v>3</v>
      </c>
    </row>
    <row r="17" spans="1:2" x14ac:dyDescent="0.25">
      <c r="A17" s="16" t="s">
        <v>169</v>
      </c>
      <c r="B17" s="3">
        <v>0</v>
      </c>
    </row>
    <row r="18" spans="1:2" x14ac:dyDescent="0.25">
      <c r="A18" s="16" t="s">
        <v>96</v>
      </c>
      <c r="B18" s="3"/>
    </row>
    <row r="19" spans="1:2" x14ac:dyDescent="0.25">
      <c r="A19" s="16" t="s">
        <v>94</v>
      </c>
      <c r="B19" s="3"/>
    </row>
    <row r="20" spans="1:2" x14ac:dyDescent="0.25">
      <c r="A20" s="16" t="s">
        <v>114</v>
      </c>
      <c r="B20" s="3"/>
    </row>
    <row r="21" spans="1:2" x14ac:dyDescent="0.25">
      <c r="A21" s="16" t="s">
        <v>147</v>
      </c>
      <c r="B21" s="3"/>
    </row>
    <row r="22" spans="1:2" x14ac:dyDescent="0.25">
      <c r="A22" s="16" t="s">
        <v>146</v>
      </c>
      <c r="B22" s="3">
        <v>3</v>
      </c>
    </row>
    <row r="23" spans="1:2" x14ac:dyDescent="0.25">
      <c r="A23" s="16" t="s">
        <v>136</v>
      </c>
      <c r="B23" s="3"/>
    </row>
    <row r="24" spans="1:2" x14ac:dyDescent="0.25">
      <c r="A24" s="16" t="s">
        <v>152</v>
      </c>
      <c r="B24" s="3">
        <v>3</v>
      </c>
    </row>
    <row r="25" spans="1:2" x14ac:dyDescent="0.25">
      <c r="A25" s="16" t="s">
        <v>124</v>
      </c>
      <c r="B25" s="3">
        <v>0</v>
      </c>
    </row>
    <row r="26" spans="1:2" x14ac:dyDescent="0.25">
      <c r="A26" s="16" t="s">
        <v>112</v>
      </c>
      <c r="B26" s="3"/>
    </row>
    <row r="27" spans="1:2" x14ac:dyDescent="0.25">
      <c r="A27" s="16" t="s">
        <v>133</v>
      </c>
      <c r="B27" s="3"/>
    </row>
    <row r="28" spans="1:2" x14ac:dyDescent="0.25">
      <c r="A28" s="16" t="s">
        <v>119</v>
      </c>
      <c r="B28" s="3"/>
    </row>
    <row r="29" spans="1:2" x14ac:dyDescent="0.25">
      <c r="A29" s="16" t="s">
        <v>105</v>
      </c>
      <c r="B29" s="3"/>
    </row>
    <row r="30" spans="1:2" x14ac:dyDescent="0.25">
      <c r="A30" s="16" t="s">
        <v>165</v>
      </c>
      <c r="B30" s="3">
        <v>0</v>
      </c>
    </row>
    <row r="31" spans="1:2" x14ac:dyDescent="0.25">
      <c r="A31" s="16" t="s">
        <v>162</v>
      </c>
      <c r="B31" s="3">
        <v>1</v>
      </c>
    </row>
    <row r="32" spans="1:2" x14ac:dyDescent="0.25">
      <c r="A32" s="16" t="s">
        <v>106</v>
      </c>
      <c r="B32" s="3">
        <v>1</v>
      </c>
    </row>
    <row r="33" spans="1:2" x14ac:dyDescent="0.25">
      <c r="A33" s="16" t="s">
        <v>170</v>
      </c>
      <c r="B33" s="3">
        <v>1</v>
      </c>
    </row>
    <row r="34" spans="1:2" x14ac:dyDescent="0.25">
      <c r="A34" s="16" t="s">
        <v>82</v>
      </c>
      <c r="B34" s="3">
        <v>0</v>
      </c>
    </row>
    <row r="35" spans="1:2" x14ac:dyDescent="0.25">
      <c r="A35" s="16" t="s">
        <v>163</v>
      </c>
      <c r="B35" s="3">
        <v>0</v>
      </c>
    </row>
    <row r="36" spans="1:2" x14ac:dyDescent="0.25">
      <c r="A36" s="16" t="s">
        <v>83</v>
      </c>
      <c r="B36" s="3"/>
    </row>
    <row r="37" spans="1:2" x14ac:dyDescent="0.25">
      <c r="A37" s="16" t="s">
        <v>109</v>
      </c>
      <c r="B37" s="3">
        <v>1</v>
      </c>
    </row>
    <row r="38" spans="1:2" x14ac:dyDescent="0.25">
      <c r="A38" s="16" t="s">
        <v>86</v>
      </c>
      <c r="B38" s="3"/>
    </row>
    <row r="39" spans="1:2" x14ac:dyDescent="0.25">
      <c r="A39" s="16" t="s">
        <v>167</v>
      </c>
      <c r="B39" s="3">
        <v>6</v>
      </c>
    </row>
    <row r="40" spans="1:2" x14ac:dyDescent="0.25">
      <c r="A40" s="16" t="s">
        <v>164</v>
      </c>
      <c r="B40" s="3">
        <v>1</v>
      </c>
    </row>
    <row r="41" spans="1:2" x14ac:dyDescent="0.25">
      <c r="A41" s="16" t="s">
        <v>139</v>
      </c>
      <c r="B41" s="3"/>
    </row>
    <row r="42" spans="1:2" x14ac:dyDescent="0.25">
      <c r="A42" s="16" t="s">
        <v>100</v>
      </c>
      <c r="B42" s="3">
        <v>15</v>
      </c>
    </row>
    <row r="43" spans="1:2" x14ac:dyDescent="0.25">
      <c r="A43" s="16" t="s">
        <v>113</v>
      </c>
      <c r="B43" s="3">
        <v>1</v>
      </c>
    </row>
    <row r="44" spans="1:2" x14ac:dyDescent="0.25">
      <c r="A44" s="16" t="s">
        <v>104</v>
      </c>
      <c r="B44" s="3"/>
    </row>
    <row r="45" spans="1:2" x14ac:dyDescent="0.25">
      <c r="A45" s="16" t="s">
        <v>141</v>
      </c>
      <c r="B45" s="3"/>
    </row>
    <row r="46" spans="1:2" x14ac:dyDescent="0.25">
      <c r="A46" s="16" t="s">
        <v>121</v>
      </c>
      <c r="B46" s="3">
        <v>6</v>
      </c>
    </row>
    <row r="47" spans="1:2" x14ac:dyDescent="0.25">
      <c r="A47" s="16" t="s">
        <v>144</v>
      </c>
      <c r="B47" s="3">
        <v>1</v>
      </c>
    </row>
    <row r="48" spans="1:2" x14ac:dyDescent="0.25">
      <c r="A48" s="16" t="s">
        <v>101</v>
      </c>
      <c r="B48" s="3"/>
    </row>
    <row r="49" spans="1:2" x14ac:dyDescent="0.25">
      <c r="A49" s="16" t="s">
        <v>186</v>
      </c>
      <c r="B49" s="3">
        <v>3</v>
      </c>
    </row>
    <row r="50" spans="1:2" x14ac:dyDescent="0.25">
      <c r="A50" s="16" t="s">
        <v>160</v>
      </c>
      <c r="B50" s="3"/>
    </row>
    <row r="51" spans="1:2" x14ac:dyDescent="0.25">
      <c r="A51" s="16" t="s">
        <v>123</v>
      </c>
      <c r="B51" s="3"/>
    </row>
    <row r="52" spans="1:2" x14ac:dyDescent="0.25">
      <c r="A52" s="16" t="s">
        <v>107</v>
      </c>
      <c r="B52" s="3">
        <v>3</v>
      </c>
    </row>
    <row r="53" spans="1:2" x14ac:dyDescent="0.25">
      <c r="A53" s="16" t="s">
        <v>91</v>
      </c>
      <c r="B53" s="3">
        <v>1</v>
      </c>
    </row>
    <row r="54" spans="1:2" x14ac:dyDescent="0.25">
      <c r="A54" s="16" t="s">
        <v>135</v>
      </c>
      <c r="B54" s="3">
        <v>3</v>
      </c>
    </row>
    <row r="55" spans="1:2" x14ac:dyDescent="0.25">
      <c r="A55" s="16" t="s">
        <v>81</v>
      </c>
      <c r="B55" s="3"/>
    </row>
    <row r="56" spans="1:2" x14ac:dyDescent="0.25">
      <c r="A56" s="16" t="s">
        <v>158</v>
      </c>
      <c r="B56" s="3">
        <v>6</v>
      </c>
    </row>
    <row r="57" spans="1:2" x14ac:dyDescent="0.25">
      <c r="A57" s="16" t="s">
        <v>126</v>
      </c>
      <c r="B57" s="3"/>
    </row>
    <row r="58" spans="1:2" x14ac:dyDescent="0.25">
      <c r="A58" s="16" t="s">
        <v>111</v>
      </c>
      <c r="B58" s="3">
        <v>0</v>
      </c>
    </row>
    <row r="59" spans="1:2" x14ac:dyDescent="0.25">
      <c r="A59" s="16" t="s">
        <v>137</v>
      </c>
      <c r="B59" s="3">
        <v>6</v>
      </c>
    </row>
    <row r="60" spans="1:2" x14ac:dyDescent="0.25">
      <c r="A60" s="16" t="s">
        <v>122</v>
      </c>
      <c r="B60" s="3">
        <v>0</v>
      </c>
    </row>
    <row r="61" spans="1:2" x14ac:dyDescent="0.25">
      <c r="A61" s="16" t="s">
        <v>166</v>
      </c>
      <c r="B61" s="3">
        <v>0</v>
      </c>
    </row>
    <row r="62" spans="1:2" x14ac:dyDescent="0.25">
      <c r="A62" s="16" t="s">
        <v>115</v>
      </c>
      <c r="B62" s="3"/>
    </row>
    <row r="63" spans="1:2" x14ac:dyDescent="0.25">
      <c r="A63" s="16" t="s">
        <v>150</v>
      </c>
      <c r="B63" s="3">
        <v>0</v>
      </c>
    </row>
    <row r="64" spans="1:2" x14ac:dyDescent="0.25">
      <c r="A64" s="16" t="s">
        <v>187</v>
      </c>
      <c r="B64" s="3">
        <v>0</v>
      </c>
    </row>
    <row r="65" spans="1:2" ht="15.75" customHeight="1" x14ac:dyDescent="0.25">
      <c r="A65" s="16" t="s">
        <v>110</v>
      </c>
      <c r="B65" s="3"/>
    </row>
    <row r="66" spans="1:2" x14ac:dyDescent="0.25">
      <c r="A66" s="16" t="s">
        <v>108</v>
      </c>
      <c r="B66" s="3">
        <v>20</v>
      </c>
    </row>
    <row r="67" spans="1:2" x14ac:dyDescent="0.25">
      <c r="A67" s="16" t="s">
        <v>157</v>
      </c>
      <c r="B67" s="3">
        <v>0</v>
      </c>
    </row>
    <row r="68" spans="1:2" x14ac:dyDescent="0.25">
      <c r="A68" s="16" t="s">
        <v>80</v>
      </c>
      <c r="B68" s="3"/>
    </row>
    <row r="69" spans="1:2" x14ac:dyDescent="0.25">
      <c r="A69" s="16" t="s">
        <v>184</v>
      </c>
      <c r="B69" s="3">
        <v>1</v>
      </c>
    </row>
    <row r="70" spans="1:2" x14ac:dyDescent="0.25">
      <c r="A70" s="16" t="s">
        <v>102</v>
      </c>
      <c r="B70" s="3">
        <v>1</v>
      </c>
    </row>
    <row r="71" spans="1:2" x14ac:dyDescent="0.25">
      <c r="A71" s="16" t="s">
        <v>138</v>
      </c>
      <c r="B71" s="3">
        <v>0</v>
      </c>
    </row>
    <row r="72" spans="1:2" x14ac:dyDescent="0.25">
      <c r="A72" s="16" t="s">
        <v>85</v>
      </c>
      <c r="B72" s="3"/>
    </row>
    <row r="73" spans="1:2" x14ac:dyDescent="0.25">
      <c r="A73" s="16" t="s">
        <v>134</v>
      </c>
      <c r="B73" s="3">
        <v>1</v>
      </c>
    </row>
    <row r="74" spans="1:2" x14ac:dyDescent="0.25">
      <c r="A74" s="16" t="s">
        <v>99</v>
      </c>
      <c r="B74" s="3"/>
    </row>
    <row r="75" spans="1:2" x14ac:dyDescent="0.25">
      <c r="A75" s="16" t="s">
        <v>132</v>
      </c>
      <c r="B75" s="3"/>
    </row>
    <row r="76" spans="1:2" x14ac:dyDescent="0.25">
      <c r="A76" s="16" t="s">
        <v>88</v>
      </c>
      <c r="B76" s="3">
        <v>6</v>
      </c>
    </row>
    <row r="77" spans="1:2" x14ac:dyDescent="0.25">
      <c r="A77" s="16" t="s">
        <v>87</v>
      </c>
      <c r="B77" s="3"/>
    </row>
    <row r="78" spans="1:2" x14ac:dyDescent="0.25">
      <c r="A78" s="16" t="s">
        <v>155</v>
      </c>
      <c r="B78" s="3">
        <v>3</v>
      </c>
    </row>
    <row r="79" spans="1:2" x14ac:dyDescent="0.25">
      <c r="A79" s="16" t="s">
        <v>161</v>
      </c>
      <c r="B79" s="3">
        <v>0</v>
      </c>
    </row>
    <row r="80" spans="1:2" x14ac:dyDescent="0.25">
      <c r="A80" s="16" t="s">
        <v>159</v>
      </c>
      <c r="B80" s="3">
        <v>3</v>
      </c>
    </row>
    <row r="81" spans="1:2" x14ac:dyDescent="0.25">
      <c r="A81" s="16" t="s">
        <v>90</v>
      </c>
      <c r="B81" s="3">
        <v>0</v>
      </c>
    </row>
    <row r="82" spans="1:2" x14ac:dyDescent="0.25">
      <c r="B82" s="3"/>
    </row>
    <row r="83" spans="1:2" x14ac:dyDescent="0.25">
      <c r="B83" s="4"/>
    </row>
    <row r="84" spans="1:2" x14ac:dyDescent="0.25">
      <c r="B84" s="4"/>
    </row>
    <row r="86" spans="1:2" x14ac:dyDescent="0.25">
      <c r="B86" s="32">
        <f>SUM(B2:B81)</f>
        <v>107</v>
      </c>
    </row>
  </sheetData>
  <sortState xmlns:xlrd2="http://schemas.microsoft.com/office/spreadsheetml/2017/richdata2" ref="A2:A81">
    <sortCondition ref="A81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86"/>
  <sheetViews>
    <sheetView topLeftCell="A59" workbookViewId="0">
      <selection activeCell="B81" sqref="B81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A1" s="3" t="s">
        <v>198</v>
      </c>
      <c r="B1" s="3" t="s">
        <v>199</v>
      </c>
    </row>
    <row r="2" spans="1:2" x14ac:dyDescent="0.25">
      <c r="A2" s="16" t="s">
        <v>89</v>
      </c>
      <c r="B2" s="3"/>
    </row>
    <row r="3" spans="1:2" x14ac:dyDescent="0.25">
      <c r="A3" s="16" t="s">
        <v>129</v>
      </c>
      <c r="B3" s="3">
        <v>3</v>
      </c>
    </row>
    <row r="4" spans="1:2" x14ac:dyDescent="0.25">
      <c r="A4" s="16" t="s">
        <v>120</v>
      </c>
      <c r="B4" s="3">
        <v>0</v>
      </c>
    </row>
    <row r="5" spans="1:2" x14ac:dyDescent="0.25">
      <c r="A5" s="16" t="s">
        <v>156</v>
      </c>
      <c r="B5" s="3">
        <v>10</v>
      </c>
    </row>
    <row r="6" spans="1:2" x14ac:dyDescent="0.25">
      <c r="A6" s="16" t="s">
        <v>95</v>
      </c>
      <c r="B6" s="3"/>
    </row>
    <row r="7" spans="1:2" x14ac:dyDescent="0.25">
      <c r="A7" s="16" t="s">
        <v>168</v>
      </c>
      <c r="B7" s="3">
        <v>1</v>
      </c>
    </row>
    <row r="8" spans="1:2" x14ac:dyDescent="0.25">
      <c r="A8" s="16" t="s">
        <v>143</v>
      </c>
      <c r="B8" s="3">
        <v>3</v>
      </c>
    </row>
    <row r="9" spans="1:2" x14ac:dyDescent="0.25">
      <c r="A9" s="16" t="s">
        <v>93</v>
      </c>
      <c r="B9" s="3">
        <v>0</v>
      </c>
    </row>
    <row r="10" spans="1:2" x14ac:dyDescent="0.25">
      <c r="A10" s="16" t="s">
        <v>84</v>
      </c>
      <c r="B10" s="3"/>
    </row>
    <row r="11" spans="1:2" x14ac:dyDescent="0.25">
      <c r="A11" s="16" t="s">
        <v>145</v>
      </c>
      <c r="B11" s="3">
        <v>1</v>
      </c>
    </row>
    <row r="12" spans="1:2" x14ac:dyDescent="0.25">
      <c r="A12" s="16" t="s">
        <v>128</v>
      </c>
      <c r="B12" s="3">
        <v>1</v>
      </c>
    </row>
    <row r="13" spans="1:2" x14ac:dyDescent="0.25">
      <c r="A13" s="16" t="s">
        <v>103</v>
      </c>
      <c r="B13" s="3">
        <v>0</v>
      </c>
    </row>
    <row r="14" spans="1:2" x14ac:dyDescent="0.25">
      <c r="A14" s="16" t="s">
        <v>192</v>
      </c>
      <c r="B14" s="3">
        <v>6</v>
      </c>
    </row>
    <row r="15" spans="1:2" x14ac:dyDescent="0.25">
      <c r="A15" s="16" t="s">
        <v>97</v>
      </c>
      <c r="B15" s="3"/>
    </row>
    <row r="16" spans="1:2" x14ac:dyDescent="0.25">
      <c r="A16" s="16" t="s">
        <v>98</v>
      </c>
      <c r="B16" s="3">
        <v>1</v>
      </c>
    </row>
    <row r="17" spans="1:2" x14ac:dyDescent="0.25">
      <c r="A17" s="16" t="s">
        <v>92</v>
      </c>
      <c r="B17" s="3">
        <v>0</v>
      </c>
    </row>
    <row r="18" spans="1:2" x14ac:dyDescent="0.25">
      <c r="A18" s="16" t="s">
        <v>169</v>
      </c>
      <c r="B18" s="3"/>
    </row>
    <row r="19" spans="1:2" x14ac:dyDescent="0.25">
      <c r="A19" s="16" t="s">
        <v>96</v>
      </c>
      <c r="B19" s="3">
        <v>6</v>
      </c>
    </row>
    <row r="20" spans="1:2" x14ac:dyDescent="0.25">
      <c r="A20" s="16" t="s">
        <v>94</v>
      </c>
      <c r="B20" s="3"/>
    </row>
    <row r="21" spans="1:2" x14ac:dyDescent="0.25">
      <c r="A21" s="16" t="s">
        <v>114</v>
      </c>
      <c r="B21" s="3">
        <v>3</v>
      </c>
    </row>
    <row r="22" spans="1:2" x14ac:dyDescent="0.25">
      <c r="A22" s="16" t="s">
        <v>147</v>
      </c>
      <c r="B22" s="3">
        <v>3</v>
      </c>
    </row>
    <row r="23" spans="1:2" x14ac:dyDescent="0.25">
      <c r="A23" s="16" t="s">
        <v>146</v>
      </c>
      <c r="B23" s="3"/>
    </row>
    <row r="24" spans="1:2" x14ac:dyDescent="0.25">
      <c r="A24" s="16" t="s">
        <v>152</v>
      </c>
      <c r="B24" s="3">
        <v>20</v>
      </c>
    </row>
    <row r="25" spans="1:2" x14ac:dyDescent="0.25">
      <c r="A25" s="16" t="s">
        <v>124</v>
      </c>
      <c r="B25" s="3">
        <v>0</v>
      </c>
    </row>
    <row r="26" spans="1:2" x14ac:dyDescent="0.25">
      <c r="A26" s="16" t="s">
        <v>112</v>
      </c>
      <c r="B26" s="3">
        <v>1</v>
      </c>
    </row>
    <row r="27" spans="1:2" x14ac:dyDescent="0.25">
      <c r="A27" s="16" t="s">
        <v>133</v>
      </c>
      <c r="B27" s="3">
        <v>0</v>
      </c>
    </row>
    <row r="28" spans="1:2" x14ac:dyDescent="0.25">
      <c r="A28" s="16" t="s">
        <v>119</v>
      </c>
      <c r="B28" s="3">
        <v>0</v>
      </c>
    </row>
    <row r="29" spans="1:2" x14ac:dyDescent="0.25">
      <c r="A29" s="16" t="s">
        <v>105</v>
      </c>
      <c r="B29" s="3"/>
    </row>
    <row r="30" spans="1:2" x14ac:dyDescent="0.25">
      <c r="A30" s="16" t="s">
        <v>165</v>
      </c>
      <c r="B30" s="3"/>
    </row>
    <row r="31" spans="1:2" x14ac:dyDescent="0.25">
      <c r="A31" s="16" t="s">
        <v>162</v>
      </c>
      <c r="B31" s="3">
        <v>3</v>
      </c>
    </row>
    <row r="32" spans="1:2" x14ac:dyDescent="0.25">
      <c r="A32" s="16" t="s">
        <v>106</v>
      </c>
      <c r="B32" s="3">
        <v>0</v>
      </c>
    </row>
    <row r="33" spans="1:2" x14ac:dyDescent="0.25">
      <c r="A33" s="16" t="s">
        <v>170</v>
      </c>
      <c r="B33" s="3">
        <v>3</v>
      </c>
    </row>
    <row r="34" spans="1:2" x14ac:dyDescent="0.25">
      <c r="A34" s="16" t="s">
        <v>82</v>
      </c>
      <c r="B34" s="3">
        <v>1</v>
      </c>
    </row>
    <row r="35" spans="1:2" x14ac:dyDescent="0.25">
      <c r="A35" s="16" t="s">
        <v>163</v>
      </c>
      <c r="B35" s="3">
        <v>0</v>
      </c>
    </row>
    <row r="36" spans="1:2" x14ac:dyDescent="0.25">
      <c r="A36" s="16" t="s">
        <v>83</v>
      </c>
      <c r="B36" s="3">
        <v>6</v>
      </c>
    </row>
    <row r="37" spans="1:2" x14ac:dyDescent="0.25">
      <c r="A37" s="16" t="s">
        <v>109</v>
      </c>
      <c r="B37" s="3">
        <v>1</v>
      </c>
    </row>
    <row r="38" spans="1:2" x14ac:dyDescent="0.25">
      <c r="A38" s="16" t="s">
        <v>86</v>
      </c>
      <c r="B38" s="3"/>
    </row>
    <row r="39" spans="1:2" x14ac:dyDescent="0.25">
      <c r="A39" s="16" t="s">
        <v>167</v>
      </c>
      <c r="B39" s="3">
        <v>1</v>
      </c>
    </row>
    <row r="40" spans="1:2" x14ac:dyDescent="0.25">
      <c r="A40" s="16" t="s">
        <v>164</v>
      </c>
      <c r="B40" s="3">
        <v>1</v>
      </c>
    </row>
    <row r="41" spans="1:2" x14ac:dyDescent="0.25">
      <c r="A41" s="16" t="s">
        <v>139</v>
      </c>
      <c r="B41" s="3">
        <v>3</v>
      </c>
    </row>
    <row r="42" spans="1:2" x14ac:dyDescent="0.25">
      <c r="A42" s="16" t="s">
        <v>100</v>
      </c>
      <c r="B42" s="3">
        <v>10</v>
      </c>
    </row>
    <row r="43" spans="1:2" x14ac:dyDescent="0.25">
      <c r="A43" s="16" t="s">
        <v>113</v>
      </c>
      <c r="B43" s="3">
        <v>1</v>
      </c>
    </row>
    <row r="44" spans="1:2" x14ac:dyDescent="0.25">
      <c r="A44" s="16" t="s">
        <v>104</v>
      </c>
      <c r="B44" s="3">
        <v>0</v>
      </c>
    </row>
    <row r="45" spans="1:2" x14ac:dyDescent="0.25">
      <c r="A45" s="16" t="s">
        <v>141</v>
      </c>
      <c r="B45" s="3">
        <v>3</v>
      </c>
    </row>
    <row r="46" spans="1:2" x14ac:dyDescent="0.25">
      <c r="A46" s="16" t="s">
        <v>121</v>
      </c>
      <c r="B46" s="3">
        <v>6</v>
      </c>
    </row>
    <row r="47" spans="1:2" x14ac:dyDescent="0.25">
      <c r="A47" s="16" t="s">
        <v>144</v>
      </c>
      <c r="B47" s="3">
        <v>0</v>
      </c>
    </row>
    <row r="48" spans="1:2" x14ac:dyDescent="0.25">
      <c r="A48" s="16" t="s">
        <v>101</v>
      </c>
      <c r="B48" s="3">
        <v>1</v>
      </c>
    </row>
    <row r="49" spans="1:2" x14ac:dyDescent="0.25">
      <c r="A49" s="16" t="s">
        <v>186</v>
      </c>
      <c r="B49" s="3">
        <v>0</v>
      </c>
    </row>
    <row r="50" spans="1:2" x14ac:dyDescent="0.25">
      <c r="A50" s="16" t="s">
        <v>160</v>
      </c>
      <c r="B50" s="3"/>
    </row>
    <row r="51" spans="1:2" x14ac:dyDescent="0.25">
      <c r="A51" s="16" t="s">
        <v>123</v>
      </c>
      <c r="B51" s="3"/>
    </row>
    <row r="52" spans="1:2" x14ac:dyDescent="0.25">
      <c r="A52" s="16" t="s">
        <v>107</v>
      </c>
      <c r="B52" s="3">
        <v>15</v>
      </c>
    </row>
    <row r="53" spans="1:2" x14ac:dyDescent="0.25">
      <c r="A53" s="16" t="s">
        <v>91</v>
      </c>
      <c r="B53" s="3"/>
    </row>
    <row r="54" spans="1:2" x14ac:dyDescent="0.25">
      <c r="A54" s="16" t="s">
        <v>135</v>
      </c>
      <c r="B54" s="3">
        <v>0</v>
      </c>
    </row>
    <row r="55" spans="1:2" x14ac:dyDescent="0.25">
      <c r="A55" s="16" t="s">
        <v>81</v>
      </c>
      <c r="B55" s="3"/>
    </row>
    <row r="56" spans="1:2" x14ac:dyDescent="0.25">
      <c r="A56" s="16" t="s">
        <v>158</v>
      </c>
      <c r="B56" s="3">
        <v>3</v>
      </c>
    </row>
    <row r="57" spans="1:2" x14ac:dyDescent="0.25">
      <c r="A57" s="16" t="s">
        <v>126</v>
      </c>
      <c r="B57" s="3">
        <v>1</v>
      </c>
    </row>
    <row r="58" spans="1:2" x14ac:dyDescent="0.25">
      <c r="A58" s="16" t="s">
        <v>137</v>
      </c>
      <c r="B58" s="3">
        <v>0</v>
      </c>
    </row>
    <row r="59" spans="1:2" x14ac:dyDescent="0.25">
      <c r="A59" s="16" t="s">
        <v>122</v>
      </c>
      <c r="B59" s="3"/>
    </row>
    <row r="60" spans="1:2" x14ac:dyDescent="0.25">
      <c r="A60" s="16" t="s">
        <v>166</v>
      </c>
      <c r="B60" s="3">
        <v>0</v>
      </c>
    </row>
    <row r="61" spans="1:2" x14ac:dyDescent="0.25">
      <c r="A61" s="16" t="s">
        <v>193</v>
      </c>
      <c r="B61" s="3"/>
    </row>
    <row r="62" spans="1:2" x14ac:dyDescent="0.25">
      <c r="A62" s="16" t="s">
        <v>115</v>
      </c>
      <c r="B62" s="3">
        <v>1</v>
      </c>
    </row>
    <row r="63" spans="1:2" x14ac:dyDescent="0.25">
      <c r="A63" s="16" t="s">
        <v>150</v>
      </c>
      <c r="B63" s="3">
        <v>0</v>
      </c>
    </row>
    <row r="64" spans="1:2" x14ac:dyDescent="0.25">
      <c r="A64" s="16" t="s">
        <v>187</v>
      </c>
      <c r="B64" s="3"/>
    </row>
    <row r="65" spans="1:2" ht="15.75" customHeight="1" x14ac:dyDescent="0.25">
      <c r="A65" s="16" t="s">
        <v>110</v>
      </c>
      <c r="B65" s="3"/>
    </row>
    <row r="66" spans="1:2" x14ac:dyDescent="0.25">
      <c r="A66" s="16" t="s">
        <v>108</v>
      </c>
      <c r="B66" s="3"/>
    </row>
    <row r="67" spans="1:2" x14ac:dyDescent="0.25">
      <c r="A67" s="16" t="s">
        <v>157</v>
      </c>
      <c r="B67" s="3">
        <v>1</v>
      </c>
    </row>
    <row r="68" spans="1:2" x14ac:dyDescent="0.25">
      <c r="A68" s="16" t="s">
        <v>80</v>
      </c>
      <c r="B68" s="3">
        <v>10</v>
      </c>
    </row>
    <row r="69" spans="1:2" x14ac:dyDescent="0.25">
      <c r="A69" s="16" t="s">
        <v>184</v>
      </c>
      <c r="B69" s="3">
        <v>0</v>
      </c>
    </row>
    <row r="70" spans="1:2" x14ac:dyDescent="0.25">
      <c r="A70" s="16" t="s">
        <v>102</v>
      </c>
      <c r="B70" s="3"/>
    </row>
    <row r="71" spans="1:2" x14ac:dyDescent="0.25">
      <c r="A71" s="16" t="s">
        <v>138</v>
      </c>
      <c r="B71" s="3"/>
    </row>
    <row r="72" spans="1:2" x14ac:dyDescent="0.25">
      <c r="A72" s="16" t="s">
        <v>85</v>
      </c>
      <c r="B72" s="3">
        <v>0</v>
      </c>
    </row>
    <row r="73" spans="1:2" x14ac:dyDescent="0.25">
      <c r="A73" s="16" t="s">
        <v>134</v>
      </c>
      <c r="B73" s="3">
        <v>1</v>
      </c>
    </row>
    <row r="74" spans="1:2" x14ac:dyDescent="0.25">
      <c r="A74" s="16" t="s">
        <v>99</v>
      </c>
      <c r="B74" s="3">
        <v>3</v>
      </c>
    </row>
    <row r="75" spans="1:2" x14ac:dyDescent="0.25">
      <c r="A75" s="16" t="s">
        <v>132</v>
      </c>
      <c r="B75" s="3">
        <v>1</v>
      </c>
    </row>
    <row r="76" spans="1:2" x14ac:dyDescent="0.25">
      <c r="A76" s="16" t="s">
        <v>88</v>
      </c>
      <c r="B76" s="3">
        <v>3</v>
      </c>
    </row>
    <row r="77" spans="1:2" x14ac:dyDescent="0.25">
      <c r="A77" s="16" t="s">
        <v>87</v>
      </c>
      <c r="B77" s="3"/>
    </row>
    <row r="78" spans="1:2" x14ac:dyDescent="0.25">
      <c r="A78" s="16" t="s">
        <v>155</v>
      </c>
      <c r="B78" s="3">
        <v>10</v>
      </c>
    </row>
    <row r="79" spans="1:2" x14ac:dyDescent="0.25">
      <c r="A79" s="16" t="s">
        <v>161</v>
      </c>
      <c r="B79" s="3">
        <v>1</v>
      </c>
    </row>
    <row r="80" spans="1:2" x14ac:dyDescent="0.25">
      <c r="A80" s="16" t="s">
        <v>159</v>
      </c>
      <c r="B80" s="3">
        <v>1</v>
      </c>
    </row>
    <row r="81" spans="1:2" x14ac:dyDescent="0.25">
      <c r="A81" s="16" t="s">
        <v>90</v>
      </c>
      <c r="B81" s="3"/>
    </row>
    <row r="82" spans="1:2" x14ac:dyDescent="0.25">
      <c r="B82" s="3"/>
    </row>
    <row r="83" spans="1:2" x14ac:dyDescent="0.25">
      <c r="B83" s="4"/>
    </row>
    <row r="84" spans="1:2" x14ac:dyDescent="0.25">
      <c r="B84" s="4"/>
    </row>
    <row r="86" spans="1:2" x14ac:dyDescent="0.25">
      <c r="B86" s="32">
        <f>SUM(B2:B81)</f>
        <v>150</v>
      </c>
    </row>
  </sheetData>
  <sortState xmlns:xlrd2="http://schemas.microsoft.com/office/spreadsheetml/2017/richdata2" ref="A6:A72">
    <sortCondition ref="A72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87"/>
  <sheetViews>
    <sheetView topLeftCell="A3" workbookViewId="0">
      <selection activeCell="A3"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3:A79">
    <sortCondition ref="A79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87"/>
  <sheetViews>
    <sheetView topLeftCell="A8" workbookViewId="0">
      <selection activeCell="A8"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9:A64">
    <sortCondition ref="A8:A64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87"/>
  <sheetViews>
    <sheetView workbookViewId="0">
      <selection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44:A76">
    <sortCondition ref="A76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4"/>
  <sheetViews>
    <sheetView zoomScaleNormal="100" workbookViewId="0">
      <pane xSplit="1" topLeftCell="N1" activePane="topRight" state="frozen"/>
      <selection pane="topRight" activeCell="E2" sqref="E2:AI12"/>
    </sheetView>
  </sheetViews>
  <sheetFormatPr defaultColWidth="8.85546875" defaultRowHeight="15" x14ac:dyDescent="0.25"/>
  <cols>
    <col min="1" max="1" width="20.28515625" style="3" customWidth="1"/>
    <col min="2" max="35" width="8.85546875" style="2"/>
    <col min="36" max="36" width="3.7109375" style="2" customWidth="1"/>
    <col min="37" max="16384" width="8.85546875" style="2"/>
  </cols>
  <sheetData>
    <row r="1" spans="1:37" x14ac:dyDescent="0.25">
      <c r="A1" s="3" t="s">
        <v>21</v>
      </c>
      <c r="B1" s="26">
        <v>1</v>
      </c>
      <c r="C1" s="27">
        <f>B1+1</f>
        <v>2</v>
      </c>
      <c r="D1" s="27">
        <f t="shared" ref="D1:AI1" si="0">C1+1</f>
        <v>3</v>
      </c>
      <c r="E1" s="27">
        <f t="shared" si="0"/>
        <v>4</v>
      </c>
      <c r="F1" s="27">
        <f t="shared" si="0"/>
        <v>5</v>
      </c>
      <c r="G1" s="27">
        <f t="shared" si="0"/>
        <v>6</v>
      </c>
      <c r="H1" s="27">
        <f t="shared" si="0"/>
        <v>7</v>
      </c>
      <c r="I1" s="27">
        <f t="shared" si="0"/>
        <v>8</v>
      </c>
      <c r="J1" s="27">
        <f t="shared" si="0"/>
        <v>9</v>
      </c>
      <c r="K1" s="27">
        <f t="shared" si="0"/>
        <v>10</v>
      </c>
      <c r="L1" s="27">
        <f t="shared" si="0"/>
        <v>11</v>
      </c>
      <c r="M1" s="27">
        <f t="shared" si="0"/>
        <v>12</v>
      </c>
      <c r="N1" s="27">
        <f t="shared" si="0"/>
        <v>13</v>
      </c>
      <c r="O1" s="27">
        <f t="shared" si="0"/>
        <v>14</v>
      </c>
      <c r="P1" s="27">
        <f t="shared" si="0"/>
        <v>15</v>
      </c>
      <c r="Q1" s="27">
        <f t="shared" si="0"/>
        <v>16</v>
      </c>
      <c r="R1" s="27">
        <f t="shared" si="0"/>
        <v>17</v>
      </c>
      <c r="S1" s="27">
        <f t="shared" si="0"/>
        <v>18</v>
      </c>
      <c r="T1" s="27">
        <f t="shared" si="0"/>
        <v>19</v>
      </c>
      <c r="U1" s="27">
        <f t="shared" si="0"/>
        <v>20</v>
      </c>
      <c r="V1" s="27">
        <f t="shared" si="0"/>
        <v>21</v>
      </c>
      <c r="W1" s="27">
        <f t="shared" si="0"/>
        <v>22</v>
      </c>
      <c r="X1" s="27">
        <f t="shared" si="0"/>
        <v>23</v>
      </c>
      <c r="Y1" s="27">
        <f t="shared" si="0"/>
        <v>24</v>
      </c>
      <c r="Z1" s="27">
        <f t="shared" si="0"/>
        <v>25</v>
      </c>
      <c r="AA1" s="27">
        <f t="shared" si="0"/>
        <v>26</v>
      </c>
      <c r="AB1" s="27">
        <f t="shared" si="0"/>
        <v>27</v>
      </c>
      <c r="AC1" s="27">
        <f t="shared" si="0"/>
        <v>28</v>
      </c>
      <c r="AD1" s="27">
        <f t="shared" si="0"/>
        <v>29</v>
      </c>
      <c r="AE1" s="27">
        <f t="shared" si="0"/>
        <v>30</v>
      </c>
      <c r="AF1" s="27">
        <f t="shared" si="0"/>
        <v>31</v>
      </c>
      <c r="AG1" s="27">
        <f t="shared" si="0"/>
        <v>32</v>
      </c>
      <c r="AH1" s="27">
        <f t="shared" si="0"/>
        <v>33</v>
      </c>
      <c r="AI1" s="27">
        <f t="shared" si="0"/>
        <v>34</v>
      </c>
      <c r="AJ1" s="3"/>
      <c r="AK1" s="27" t="s">
        <v>11</v>
      </c>
    </row>
    <row r="2" spans="1:37" x14ac:dyDescent="0.25">
      <c r="A2" s="16" t="s">
        <v>112</v>
      </c>
      <c r="B2" s="2">
        <f>IFERROR(VLOOKUP($A2,'Player Worksheet_Rnd1'!$A$2:$B$85,2,FALSE),"")</f>
        <v>3</v>
      </c>
      <c r="C2" s="2">
        <f>IFERROR(VLOOKUP($A2,'Player Worksheet_Rnd2'!$A$2:$B$85,2,FALSE),"")</f>
        <v>0</v>
      </c>
      <c r="D2" s="2">
        <f>IFERROR(VLOOKUP($A2,'Player Worksheet_Rnd3'!$A$2:$B$85,2,FALSE),"")</f>
        <v>1</v>
      </c>
      <c r="AK2" s="2">
        <f>SUM(B2:AJ2)</f>
        <v>4</v>
      </c>
    </row>
    <row r="3" spans="1:37" x14ac:dyDescent="0.25">
      <c r="A3" s="16" t="s">
        <v>137</v>
      </c>
      <c r="B3" s="2">
        <f>IFERROR(VLOOKUP($A3,'Player Worksheet_Rnd1'!$A$2:$B$85,2,FALSE),"")</f>
        <v>0</v>
      </c>
      <c r="C3" s="2">
        <f>IFERROR(VLOOKUP($A3,'Player Worksheet_Rnd2'!$A$2:$B$85,2,FALSE),"")</f>
        <v>6</v>
      </c>
      <c r="D3" s="2">
        <f>IFERROR(VLOOKUP($A3,'Player Worksheet_Rnd3'!$A$2:$B$85,2,FALSE),"")</f>
        <v>0</v>
      </c>
      <c r="AK3" s="2">
        <f>SUM(B3:AJ3)</f>
        <v>6</v>
      </c>
    </row>
    <row r="4" spans="1:37" x14ac:dyDescent="0.25">
      <c r="A4" s="16" t="s">
        <v>108</v>
      </c>
      <c r="B4" s="2">
        <f>IFERROR(VLOOKUP($A4,'Player Worksheet_Rnd1'!$A$2:$B$85,2,FALSE),"")</f>
        <v>0</v>
      </c>
      <c r="C4" s="2">
        <f>IFERROR(VLOOKUP($A4,'Player Worksheet_Rnd2'!$A$2:$B$85,2,FALSE),"")</f>
        <v>20</v>
      </c>
      <c r="D4" s="2">
        <f>IFERROR(VLOOKUP($A4,'Player Worksheet_Rnd3'!$A$2:$B$85,2,FALSE),"")</f>
        <v>0</v>
      </c>
      <c r="AK4" s="2">
        <f t="shared" ref="AK4:AK32" si="1">SUM(B4:AI4)</f>
        <v>20</v>
      </c>
    </row>
    <row r="5" spans="1:37" x14ac:dyDescent="0.25">
      <c r="A5" s="16" t="s">
        <v>165</v>
      </c>
      <c r="B5" s="2">
        <f>IFERROR(VLOOKUP($A5,'Player Worksheet_Rnd1'!$A$2:$B$85,2,FALSE),"")</f>
        <v>0</v>
      </c>
      <c r="C5" s="2">
        <f>IFERROR(VLOOKUP($A5,'Player Worksheet_Rnd2'!$A$2:$B$85,2,FALSE),"")</f>
        <v>0</v>
      </c>
      <c r="D5" s="2">
        <f>IFERROR(VLOOKUP($A5,'Player Worksheet_Rnd3'!$A$2:$B$85,2,FALSE),"")</f>
        <v>0</v>
      </c>
      <c r="AK5" s="2">
        <f t="shared" si="1"/>
        <v>0</v>
      </c>
    </row>
    <row r="6" spans="1:37" x14ac:dyDescent="0.25">
      <c r="A6" s="16" t="s">
        <v>146</v>
      </c>
      <c r="B6" s="2">
        <f>IFERROR(VLOOKUP($A6,'Player Worksheet_Rnd1'!$A$2:$B$85,2,FALSE),"")</f>
        <v>15</v>
      </c>
      <c r="C6" s="2">
        <f>IFERROR(VLOOKUP($A6,'Player Worksheet_Rnd2'!$A$2:$B$85,2,FALSE),"")</f>
        <v>3</v>
      </c>
      <c r="D6" s="2">
        <f>IFERROR(VLOOKUP($A6,'Player Worksheet_Rnd3'!$A$2:$B$85,2,FALSE),"")</f>
        <v>0</v>
      </c>
      <c r="AK6" s="2">
        <f t="shared" si="1"/>
        <v>18</v>
      </c>
    </row>
    <row r="7" spans="1:37" x14ac:dyDescent="0.25">
      <c r="A7" s="16" t="s">
        <v>162</v>
      </c>
      <c r="B7" s="2">
        <f>IFERROR(VLOOKUP($A7,'Player Worksheet_Rnd1'!$A$2:$B$85,2,FALSE),"")</f>
        <v>0</v>
      </c>
      <c r="C7" s="2">
        <f>IFERROR(VLOOKUP($A7,'Player Worksheet_Rnd2'!$A$2:$B$85,2,FALSE),"")</f>
        <v>1</v>
      </c>
      <c r="D7" s="2">
        <f>IFERROR(VLOOKUP($A7,'Player Worksheet_Rnd3'!$A$2:$B$85,2,FALSE),"")</f>
        <v>3</v>
      </c>
      <c r="AK7" s="2">
        <f t="shared" si="1"/>
        <v>4</v>
      </c>
    </row>
    <row r="8" spans="1:37" x14ac:dyDescent="0.25">
      <c r="A8" s="16" t="s">
        <v>109</v>
      </c>
      <c r="B8" s="2">
        <f>IFERROR(VLOOKUP($A8,'Player Worksheet_Rnd1'!$A$2:$B$85,2,FALSE),"")</f>
        <v>0</v>
      </c>
      <c r="C8" s="2">
        <f>IFERROR(VLOOKUP($A8,'Player Worksheet_Rnd2'!$A$2:$B$85,2,FALSE),"")</f>
        <v>1</v>
      </c>
      <c r="D8" s="2">
        <f>IFERROR(VLOOKUP($A8,'Player Worksheet_Rnd3'!$A$2:$B$85,2,FALSE),"")</f>
        <v>1</v>
      </c>
      <c r="AK8" s="2">
        <f t="shared" si="1"/>
        <v>2</v>
      </c>
    </row>
    <row r="9" spans="1:37" x14ac:dyDescent="0.25">
      <c r="A9" s="16" t="s">
        <v>184</v>
      </c>
      <c r="B9" s="2">
        <f>IFERROR(VLOOKUP($A9,'Player Worksheet_Rnd1'!$A$2:$B$85,2,FALSE),"")</f>
        <v>0</v>
      </c>
      <c r="C9" s="2">
        <f>IFERROR(VLOOKUP($A9,'Player Worksheet_Rnd2'!$A$2:$B$85,2,FALSE),"")</f>
        <v>1</v>
      </c>
      <c r="D9" s="2">
        <f>IFERROR(VLOOKUP($A9,'Player Worksheet_Rnd3'!$A$2:$B$85,2,FALSE),"")</f>
        <v>0</v>
      </c>
      <c r="AK9" s="2">
        <f t="shared" si="1"/>
        <v>1</v>
      </c>
    </row>
    <row r="10" spans="1:37" x14ac:dyDescent="0.25">
      <c r="AK10" s="2">
        <f t="shared" si="1"/>
        <v>0</v>
      </c>
    </row>
    <row r="11" spans="1:37" x14ac:dyDescent="0.25">
      <c r="AK11" s="2">
        <f t="shared" si="1"/>
        <v>0</v>
      </c>
    </row>
    <row r="12" spans="1:37" x14ac:dyDescent="0.25">
      <c r="AK12" s="2">
        <f t="shared" si="1"/>
        <v>0</v>
      </c>
    </row>
    <row r="13" spans="1:37" x14ac:dyDescent="0.25">
      <c r="AK13" s="2">
        <f t="shared" si="1"/>
        <v>0</v>
      </c>
    </row>
    <row r="14" spans="1:37" x14ac:dyDescent="0.25">
      <c r="AK14" s="2">
        <f t="shared" si="1"/>
        <v>0</v>
      </c>
    </row>
    <row r="15" spans="1:37" x14ac:dyDescent="0.25">
      <c r="AK15" s="2">
        <f t="shared" si="1"/>
        <v>0</v>
      </c>
    </row>
    <row r="16" spans="1:37" x14ac:dyDescent="0.25">
      <c r="AK16" s="2">
        <f t="shared" si="1"/>
        <v>0</v>
      </c>
    </row>
    <row r="17" spans="1:37" x14ac:dyDescent="0.25">
      <c r="AK17" s="2">
        <f t="shared" si="1"/>
        <v>0</v>
      </c>
    </row>
    <row r="18" spans="1:37" x14ac:dyDescent="0.25">
      <c r="A18" s="35"/>
      <c r="AK18" s="2">
        <f t="shared" si="1"/>
        <v>0</v>
      </c>
    </row>
    <row r="19" spans="1:37" x14ac:dyDescent="0.25">
      <c r="AK19" s="2">
        <f t="shared" si="1"/>
        <v>0</v>
      </c>
    </row>
    <row r="20" spans="1:37" x14ac:dyDescent="0.25">
      <c r="AK20" s="2">
        <f t="shared" si="1"/>
        <v>0</v>
      </c>
    </row>
    <row r="21" spans="1:37" x14ac:dyDescent="0.25">
      <c r="AK21" s="2">
        <f>SUM(B21:AI21)</f>
        <v>0</v>
      </c>
    </row>
    <row r="22" spans="1:37" x14ac:dyDescent="0.25">
      <c r="AK22" s="2">
        <f>SUM(B22:AI22)</f>
        <v>0</v>
      </c>
    </row>
    <row r="23" spans="1:37" x14ac:dyDescent="0.25">
      <c r="AK23" s="2">
        <f>SUM(B23:AI23)</f>
        <v>0</v>
      </c>
    </row>
    <row r="24" spans="1:37" x14ac:dyDescent="0.25">
      <c r="AK24" s="2">
        <f t="shared" ref="AK24:AK26" si="2">SUM(B24:AI24)</f>
        <v>0</v>
      </c>
    </row>
    <row r="25" spans="1:37" x14ac:dyDescent="0.25">
      <c r="AK25" s="2">
        <f t="shared" si="2"/>
        <v>0</v>
      </c>
    </row>
    <row r="26" spans="1:37" x14ac:dyDescent="0.25">
      <c r="AK26" s="2">
        <f t="shared" si="2"/>
        <v>0</v>
      </c>
    </row>
    <row r="27" spans="1:37" x14ac:dyDescent="0.25">
      <c r="AK27" s="2">
        <f t="shared" si="1"/>
        <v>0</v>
      </c>
    </row>
    <row r="28" spans="1:37" x14ac:dyDescent="0.25">
      <c r="AK28" s="2">
        <f t="shared" si="1"/>
        <v>0</v>
      </c>
    </row>
    <row r="29" spans="1:37" x14ac:dyDescent="0.25">
      <c r="AK29" s="2">
        <f t="shared" si="1"/>
        <v>0</v>
      </c>
    </row>
    <row r="30" spans="1:37" x14ac:dyDescent="0.25">
      <c r="A30" s="16"/>
      <c r="AK30" s="2">
        <f>SUM(B30:AI30)</f>
        <v>0</v>
      </c>
    </row>
    <row r="31" spans="1:37" x14ac:dyDescent="0.25">
      <c r="AK31" s="2">
        <f t="shared" si="1"/>
        <v>0</v>
      </c>
    </row>
    <row r="32" spans="1:37" x14ac:dyDescent="0.25">
      <c r="AK32" s="2">
        <f t="shared" si="1"/>
        <v>0</v>
      </c>
    </row>
    <row r="33" spans="1:37" x14ac:dyDescent="0.25">
      <c r="A33" s="3" t="s">
        <v>22</v>
      </c>
      <c r="B33" s="2">
        <f t="shared" ref="B33:AI33" si="3">SUM(B2:B27)</f>
        <v>18</v>
      </c>
      <c r="C33" s="2">
        <f t="shared" si="3"/>
        <v>32</v>
      </c>
      <c r="D33" s="2">
        <f t="shared" si="3"/>
        <v>5</v>
      </c>
      <c r="E33" s="2">
        <f t="shared" si="3"/>
        <v>0</v>
      </c>
      <c r="F33" s="2">
        <f t="shared" si="3"/>
        <v>0</v>
      </c>
      <c r="G33" s="2">
        <f t="shared" si="3"/>
        <v>0</v>
      </c>
      <c r="H33" s="2">
        <f t="shared" si="3"/>
        <v>0</v>
      </c>
      <c r="I33" s="2">
        <f t="shared" si="3"/>
        <v>0</v>
      </c>
      <c r="J33" s="2">
        <f t="shared" si="3"/>
        <v>0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>
        <f t="shared" si="3"/>
        <v>0</v>
      </c>
      <c r="O33" s="2">
        <f t="shared" si="3"/>
        <v>0</v>
      </c>
      <c r="P33" s="2">
        <f t="shared" si="3"/>
        <v>0</v>
      </c>
      <c r="Q33" s="2">
        <f t="shared" si="3"/>
        <v>0</v>
      </c>
      <c r="R33" s="2">
        <f t="shared" si="3"/>
        <v>0</v>
      </c>
      <c r="S33" s="2">
        <f t="shared" si="3"/>
        <v>0</v>
      </c>
      <c r="T33" s="2">
        <f t="shared" si="3"/>
        <v>0</v>
      </c>
      <c r="U33" s="2">
        <f t="shared" si="3"/>
        <v>0</v>
      </c>
      <c r="V33" s="2">
        <f t="shared" si="3"/>
        <v>0</v>
      </c>
      <c r="W33" s="2">
        <f t="shared" si="3"/>
        <v>0</v>
      </c>
      <c r="X33" s="2">
        <f t="shared" si="3"/>
        <v>0</v>
      </c>
      <c r="Y33" s="2">
        <f t="shared" si="3"/>
        <v>0</v>
      </c>
      <c r="Z33" s="2">
        <f t="shared" si="3"/>
        <v>0</v>
      </c>
      <c r="AA33" s="2">
        <f t="shared" si="3"/>
        <v>0</v>
      </c>
      <c r="AB33" s="2">
        <f t="shared" si="3"/>
        <v>0</v>
      </c>
      <c r="AC33" s="2">
        <f t="shared" si="3"/>
        <v>0</v>
      </c>
      <c r="AD33" s="2">
        <f>SUM(AD2:AD32)</f>
        <v>0</v>
      </c>
      <c r="AE33" s="2">
        <f>SUM(AE2:AE32)</f>
        <v>0</v>
      </c>
      <c r="AF33" s="2">
        <f>SUM(AF2:AF32)</f>
        <v>0</v>
      </c>
      <c r="AG33" s="2">
        <f t="shared" si="3"/>
        <v>0</v>
      </c>
      <c r="AH33" s="2">
        <f t="shared" si="3"/>
        <v>0</v>
      </c>
      <c r="AI33" s="2">
        <f t="shared" si="3"/>
        <v>0</v>
      </c>
      <c r="AK33" s="28">
        <f>SUM(AK2:AK32)</f>
        <v>55</v>
      </c>
    </row>
    <row r="37" spans="1:37" x14ac:dyDescent="0.25">
      <c r="A37" s="16"/>
    </row>
    <row r="38" spans="1:37" x14ac:dyDescent="0.25">
      <c r="A38" s="16"/>
    </row>
    <row r="39" spans="1:37" x14ac:dyDescent="0.25">
      <c r="A39" s="16"/>
    </row>
    <row r="40" spans="1:37" x14ac:dyDescent="0.25">
      <c r="A40" s="16"/>
    </row>
    <row r="41" spans="1:37" x14ac:dyDescent="0.25">
      <c r="A41" s="16"/>
    </row>
    <row r="42" spans="1:37" x14ac:dyDescent="0.25">
      <c r="A42" s="16"/>
    </row>
    <row r="43" spans="1:37" x14ac:dyDescent="0.25">
      <c r="A43" s="16"/>
    </row>
    <row r="44" spans="1:37" x14ac:dyDescent="0.25">
      <c r="A44" s="16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87"/>
  <sheetViews>
    <sheetView workbookViewId="0">
      <selection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22:A46">
    <sortCondition ref="A46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87"/>
  <sheetViews>
    <sheetView workbookViewId="0">
      <selection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2:A81">
    <sortCondition ref="A2:A81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7"/>
  <sheetViews>
    <sheetView topLeftCell="A57" workbookViewId="0">
      <selection activeCell="A57"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2:A81">
    <sortCondition ref="A81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87"/>
  <sheetViews>
    <sheetView workbookViewId="0">
      <selection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2:B81">
    <sortCondition ref="A2:A81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87"/>
  <sheetViews>
    <sheetView workbookViewId="0">
      <selection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23:A65">
    <sortCondition ref="A65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87"/>
  <sheetViews>
    <sheetView topLeftCell="A54" workbookViewId="0">
      <selection activeCell="A54"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2:A81">
    <sortCondition ref="A81"/>
  </sortState>
  <pageMargins left="0.7" right="0.7" top="0.75" bottom="0.75" header="0.3" footer="0.3"/>
  <pageSetup paperSize="9"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B87"/>
  <sheetViews>
    <sheetView workbookViewId="0">
      <selection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14:A68">
    <sortCondition ref="A68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87"/>
  <sheetViews>
    <sheetView topLeftCell="A57" workbookViewId="0">
      <selection activeCell="A57"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52:A81">
    <sortCondition ref="A81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87"/>
  <sheetViews>
    <sheetView topLeftCell="A56" workbookViewId="0">
      <selection activeCell="A56"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2:A81">
    <sortCondition ref="A81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B87"/>
  <sheetViews>
    <sheetView topLeftCell="A60" workbookViewId="0">
      <selection activeCell="A60"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2:A81">
    <sortCondition ref="A81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44"/>
  <sheetViews>
    <sheetView workbookViewId="0">
      <pane xSplit="1" topLeftCell="B1" activePane="topRight" state="frozen"/>
      <selection pane="topRight" activeCell="D10" sqref="D10"/>
    </sheetView>
  </sheetViews>
  <sheetFormatPr defaultColWidth="8.85546875" defaultRowHeight="15" x14ac:dyDescent="0.25"/>
  <cols>
    <col min="1" max="1" width="20.28515625" style="3" customWidth="1"/>
    <col min="2" max="35" width="8.85546875" style="2"/>
    <col min="36" max="36" width="3.7109375" style="2" customWidth="1"/>
    <col min="37" max="16384" width="8.85546875" style="2"/>
  </cols>
  <sheetData>
    <row r="1" spans="1:37" x14ac:dyDescent="0.25">
      <c r="A1" s="3" t="s">
        <v>21</v>
      </c>
      <c r="B1" s="26">
        <v>1</v>
      </c>
      <c r="C1" s="27">
        <f>B1+1</f>
        <v>2</v>
      </c>
      <c r="D1" s="27">
        <f t="shared" ref="D1:AI1" si="0">C1+1</f>
        <v>3</v>
      </c>
      <c r="E1" s="27">
        <f t="shared" si="0"/>
        <v>4</v>
      </c>
      <c r="F1" s="27">
        <f t="shared" si="0"/>
        <v>5</v>
      </c>
      <c r="G1" s="27">
        <f t="shared" si="0"/>
        <v>6</v>
      </c>
      <c r="H1" s="27">
        <f t="shared" si="0"/>
        <v>7</v>
      </c>
      <c r="I1" s="27">
        <f t="shared" si="0"/>
        <v>8</v>
      </c>
      <c r="J1" s="27">
        <f t="shared" si="0"/>
        <v>9</v>
      </c>
      <c r="K1" s="27">
        <f t="shared" si="0"/>
        <v>10</v>
      </c>
      <c r="L1" s="27">
        <f t="shared" si="0"/>
        <v>11</v>
      </c>
      <c r="M1" s="27">
        <f t="shared" si="0"/>
        <v>12</v>
      </c>
      <c r="N1" s="27">
        <f t="shared" si="0"/>
        <v>13</v>
      </c>
      <c r="O1" s="27">
        <f t="shared" si="0"/>
        <v>14</v>
      </c>
      <c r="P1" s="27">
        <f t="shared" si="0"/>
        <v>15</v>
      </c>
      <c r="Q1" s="27">
        <f t="shared" si="0"/>
        <v>16</v>
      </c>
      <c r="R1" s="27">
        <f t="shared" si="0"/>
        <v>17</v>
      </c>
      <c r="S1" s="27">
        <f t="shared" si="0"/>
        <v>18</v>
      </c>
      <c r="T1" s="27">
        <f t="shared" si="0"/>
        <v>19</v>
      </c>
      <c r="U1" s="27">
        <f t="shared" si="0"/>
        <v>20</v>
      </c>
      <c r="V1" s="27">
        <f t="shared" si="0"/>
        <v>21</v>
      </c>
      <c r="W1" s="27">
        <f t="shared" si="0"/>
        <v>22</v>
      </c>
      <c r="X1" s="27">
        <f t="shared" si="0"/>
        <v>23</v>
      </c>
      <c r="Y1" s="27">
        <f t="shared" si="0"/>
        <v>24</v>
      </c>
      <c r="Z1" s="27">
        <f t="shared" si="0"/>
        <v>25</v>
      </c>
      <c r="AA1" s="27">
        <f t="shared" si="0"/>
        <v>26</v>
      </c>
      <c r="AB1" s="27">
        <f t="shared" si="0"/>
        <v>27</v>
      </c>
      <c r="AC1" s="27">
        <f t="shared" si="0"/>
        <v>28</v>
      </c>
      <c r="AD1" s="27">
        <f t="shared" si="0"/>
        <v>29</v>
      </c>
      <c r="AE1" s="27">
        <f t="shared" si="0"/>
        <v>30</v>
      </c>
      <c r="AF1" s="27">
        <f t="shared" si="0"/>
        <v>31</v>
      </c>
      <c r="AG1" s="27">
        <f t="shared" si="0"/>
        <v>32</v>
      </c>
      <c r="AH1" s="27">
        <f t="shared" si="0"/>
        <v>33</v>
      </c>
      <c r="AI1" s="27">
        <f t="shared" si="0"/>
        <v>34</v>
      </c>
      <c r="AJ1" s="3"/>
      <c r="AK1" s="27" t="s">
        <v>11</v>
      </c>
    </row>
    <row r="2" spans="1:37" x14ac:dyDescent="0.25">
      <c r="A2" s="16" t="s">
        <v>93</v>
      </c>
      <c r="B2" s="2">
        <f>IFERROR(VLOOKUP($A2,'Player Worksheet_Rnd1'!$A$2:$B$85,2,FALSE),"")</f>
        <v>1</v>
      </c>
      <c r="C2" s="2">
        <f>IFERROR(VLOOKUP($A2,'Player Worksheet_Rnd2'!$A$2:$B$85,2,FALSE),"")</f>
        <v>0</v>
      </c>
      <c r="D2" s="2">
        <f>IFERROR(VLOOKUP($A2,'Player Worksheet_Rnd3'!$A$2:$B$85,2,FALSE),"")</f>
        <v>0</v>
      </c>
      <c r="AK2" s="2">
        <f>SUM(B2:AJ2)</f>
        <v>1</v>
      </c>
    </row>
    <row r="3" spans="1:37" x14ac:dyDescent="0.25">
      <c r="A3" s="16" t="s">
        <v>126</v>
      </c>
      <c r="B3" s="2">
        <f>IFERROR(VLOOKUP($A3,'Player Worksheet_Rnd1'!$A$2:$B$85,2,FALSE),"")</f>
        <v>0</v>
      </c>
      <c r="C3" s="2">
        <f>IFERROR(VLOOKUP($A3,'Player Worksheet_Rnd2'!$A$2:$B$85,2,FALSE),"")</f>
        <v>0</v>
      </c>
      <c r="D3" s="2">
        <f>IFERROR(VLOOKUP($A3,'Player Worksheet_Rnd3'!$A$2:$B$85,2,FALSE),"")</f>
        <v>1</v>
      </c>
      <c r="AK3" s="2">
        <f>SUM(B3:AJ3)</f>
        <v>1</v>
      </c>
    </row>
    <row r="4" spans="1:37" x14ac:dyDescent="0.25">
      <c r="A4" s="16" t="s">
        <v>86</v>
      </c>
      <c r="B4" s="2">
        <f>IFERROR(VLOOKUP($A4,'Player Worksheet_Rnd1'!$A$2:$B$85,2,FALSE),"")</f>
        <v>0</v>
      </c>
      <c r="C4" s="2">
        <f>IFERROR(VLOOKUP($A4,'Player Worksheet_Rnd2'!$A$2:$B$85,2,FALSE),"")</f>
        <v>0</v>
      </c>
      <c r="D4" s="2">
        <f>IFERROR(VLOOKUP($A4,'Player Worksheet_Rnd3'!$A$2:$B$85,2,FALSE),"")</f>
        <v>0</v>
      </c>
      <c r="AK4" s="2">
        <f t="shared" ref="AK4:AK32" si="1">SUM(B4:AI4)</f>
        <v>0</v>
      </c>
    </row>
    <row r="5" spans="1:37" x14ac:dyDescent="0.25">
      <c r="A5" s="16" t="s">
        <v>100</v>
      </c>
      <c r="B5" s="2">
        <f>IFERROR(VLOOKUP($A5,'Player Worksheet_Rnd1'!$A$2:$B$85,2,FALSE),"")</f>
        <v>6</v>
      </c>
      <c r="C5" s="2">
        <f>IFERROR(VLOOKUP($A5,'Player Worksheet_Rnd2'!$A$2:$B$85,2,FALSE),"")</f>
        <v>15</v>
      </c>
      <c r="D5" s="2">
        <f>IFERROR(VLOOKUP($A5,'Player Worksheet_Rnd3'!$A$2:$B$85,2,FALSE),"")</f>
        <v>10</v>
      </c>
      <c r="AK5" s="2">
        <f t="shared" si="1"/>
        <v>31</v>
      </c>
    </row>
    <row r="6" spans="1:37" s="33" customFormat="1" x14ac:dyDescent="0.25">
      <c r="A6" s="44" t="s">
        <v>111</v>
      </c>
      <c r="B6" s="33">
        <f>IFERROR(VLOOKUP($A6,'Player Worksheet_Rnd1'!$A$2:$B$85,2,FALSE),"")</f>
        <v>0</v>
      </c>
      <c r="C6" s="33">
        <f>IFERROR(VLOOKUP($A6,'Player Worksheet_Rnd2'!$A$2:$B$85,2,FALSE),"")</f>
        <v>0</v>
      </c>
      <c r="AK6" s="33">
        <f t="shared" si="1"/>
        <v>0</v>
      </c>
    </row>
    <row r="7" spans="1:37" x14ac:dyDescent="0.25">
      <c r="A7" s="16" t="s">
        <v>97</v>
      </c>
      <c r="B7" s="2">
        <f>IFERROR(VLOOKUP($A7,'Player Worksheet_Rnd1'!$A$2:$B$85,2,FALSE),"")</f>
        <v>15</v>
      </c>
      <c r="C7" s="2">
        <f>IFERROR(VLOOKUP($A7,'Player Worksheet_Rnd2'!$A$2:$B$85,2,FALSE),"")</f>
        <v>1</v>
      </c>
      <c r="D7" s="2">
        <f>IFERROR(VLOOKUP($A7,'Player Worksheet_Rnd3'!$A$2:$B$85,2,FALSE),"")</f>
        <v>0</v>
      </c>
      <c r="AK7" s="2">
        <f t="shared" si="1"/>
        <v>16</v>
      </c>
    </row>
    <row r="8" spans="1:37" x14ac:dyDescent="0.25">
      <c r="A8" s="16" t="s">
        <v>135</v>
      </c>
      <c r="B8" s="2">
        <f>IFERROR(VLOOKUP($A8,'Player Worksheet_Rnd1'!$A$2:$B$85,2,FALSE),"")</f>
        <v>15</v>
      </c>
      <c r="C8" s="2">
        <f>IFERROR(VLOOKUP($A8,'Player Worksheet_Rnd2'!$A$2:$B$85,2,FALSE),"")</f>
        <v>3</v>
      </c>
      <c r="D8" s="2">
        <f>IFERROR(VLOOKUP($A8,'Player Worksheet_Rnd3'!$A$2:$B$85,2,FALSE),"")</f>
        <v>0</v>
      </c>
      <c r="AK8" s="2">
        <f t="shared" si="1"/>
        <v>18</v>
      </c>
    </row>
    <row r="9" spans="1:37" x14ac:dyDescent="0.25">
      <c r="A9" s="16" t="s">
        <v>88</v>
      </c>
      <c r="B9" s="2">
        <f>IFERROR(VLOOKUP($A9,'Player Worksheet_Rnd1'!$A$2:$B$85,2,FALSE),"")</f>
        <v>6</v>
      </c>
      <c r="C9" s="2">
        <f>IFERROR(VLOOKUP($A9,'Player Worksheet_Rnd2'!$A$2:$B$85,2,FALSE),"")</f>
        <v>6</v>
      </c>
      <c r="D9" s="2">
        <f>IFERROR(VLOOKUP($A9,'Player Worksheet_Rnd3'!$A$2:$B$85,2,FALSE),"")</f>
        <v>3</v>
      </c>
      <c r="AK9" s="2">
        <f t="shared" si="1"/>
        <v>15</v>
      </c>
    </row>
    <row r="10" spans="1:37" x14ac:dyDescent="0.25">
      <c r="A10" s="3" t="s">
        <v>192</v>
      </c>
      <c r="D10" s="2">
        <f>IFERROR(VLOOKUP($A10,'Player Worksheet_Rnd3'!$A$2:$B$85,2,FALSE),"")</f>
        <v>6</v>
      </c>
      <c r="M10" s="2" t="str">
        <f>IFERROR(VLOOKUP($A10,'Player Worksheet_Rnd12'!$A$2:$B$85,2,FALSE),"")</f>
        <v/>
      </c>
      <c r="AK10" s="2">
        <f t="shared" si="1"/>
        <v>6</v>
      </c>
    </row>
    <row r="11" spans="1:37" x14ac:dyDescent="0.25">
      <c r="R11" s="2" t="str">
        <f>IFERROR(VLOOKUP($A11,'Player Worksheet_Rnd17'!$A$2:$B$85,2,FALSE),"")</f>
        <v/>
      </c>
      <c r="AK11" s="2">
        <f t="shared" si="1"/>
        <v>0</v>
      </c>
    </row>
    <row r="12" spans="1:37" x14ac:dyDescent="0.25">
      <c r="V12" s="2" t="str">
        <f>IFERROR(VLOOKUP($A12,'Player Worksheet_Rnd21'!$A$2:$B$85,2,FALSE),"")</f>
        <v/>
      </c>
      <c r="AK12" s="2">
        <f t="shared" si="1"/>
        <v>0</v>
      </c>
    </row>
    <row r="13" spans="1:37" x14ac:dyDescent="0.25">
      <c r="AA13" s="2" t="str">
        <f>IFERROR(VLOOKUP($A13,'Player Worksheet_Rnd26'!$A$2:$B$85,2,FALSE),"")</f>
        <v/>
      </c>
      <c r="AF13" s="2" t="str">
        <f>IFERROR(VLOOKUP($A13,'Player Worksheet_Rnd31'!#REF!,2,FALSE),"")</f>
        <v/>
      </c>
      <c r="AG13" s="2" t="str">
        <f>IFERROR(VLOOKUP($A13,'Player Worksheet_Rnd32'!$A$2:$B$85,2,FALSE),"")</f>
        <v/>
      </c>
      <c r="AK13" s="2">
        <f t="shared" si="1"/>
        <v>0</v>
      </c>
    </row>
    <row r="14" spans="1:37" x14ac:dyDescent="0.25">
      <c r="AA14" s="2" t="str">
        <f>IFERROR(VLOOKUP($A14,'Player Worksheet_Rnd26'!$A$2:$B$85,2,FALSE),"")</f>
        <v/>
      </c>
      <c r="AB14" s="2" t="str">
        <f>IFERROR(VLOOKUP($A14,'Player Worksheet_Rnd27'!$A$2:$B$85,2,FALSE),"")</f>
        <v/>
      </c>
      <c r="AC14" s="2" t="str">
        <f>IFERROR(VLOOKUP($A14,'Player Worksheet_Rnd28'!$A$2:$B$85,2,FALSE),"")</f>
        <v/>
      </c>
      <c r="AD14" s="2" t="str">
        <f>IFERROR(VLOOKUP($A14,'Player Worksheet_Rnd29'!$A$2:$B$85,2,FALSE),"")</f>
        <v/>
      </c>
      <c r="AE14" s="2" t="str">
        <f>IFERROR(VLOOKUP($A14,'Player Worksheet_Rnd30'!$A$2:$B$85,2,FALSE),"")</f>
        <v/>
      </c>
      <c r="AF14" s="2" t="str">
        <f>IFERROR(VLOOKUP($A14,'Player Worksheet_Rnd31'!$A$2:$B$85,2,FALSE),"")</f>
        <v/>
      </c>
      <c r="AK14" s="2">
        <f t="shared" si="1"/>
        <v>0</v>
      </c>
    </row>
    <row r="15" spans="1:37" x14ac:dyDescent="0.25">
      <c r="AD15" s="2" t="str">
        <f>IFERROR(VLOOKUP($A15,'Player Worksheet_Rnd29'!$A$2:$B$85,2,FALSE),"")</f>
        <v/>
      </c>
      <c r="AE15" s="2" t="str">
        <f>IFERROR(VLOOKUP($A15,'Player Worksheet_Rnd30'!$A$2:$B$85,2,FALSE),"")</f>
        <v/>
      </c>
      <c r="AF15" s="2" t="str">
        <f>IFERROR(VLOOKUP($A15,'Player Worksheet_Rnd31'!$A$2:$B$85,2,FALSE),"")</f>
        <v/>
      </c>
      <c r="AK15" s="2">
        <f t="shared" si="1"/>
        <v>0</v>
      </c>
    </row>
    <row r="16" spans="1:37" x14ac:dyDescent="0.25">
      <c r="AK16" s="2">
        <f t="shared" si="1"/>
        <v>0</v>
      </c>
    </row>
    <row r="17" spans="1:37" x14ac:dyDescent="0.25">
      <c r="AK17" s="2">
        <f t="shared" si="1"/>
        <v>0</v>
      </c>
    </row>
    <row r="18" spans="1:37" x14ac:dyDescent="0.25">
      <c r="A18" s="35"/>
      <c r="AK18" s="2">
        <f t="shared" si="1"/>
        <v>0</v>
      </c>
    </row>
    <row r="19" spans="1:37" x14ac:dyDescent="0.25">
      <c r="AK19" s="2">
        <f t="shared" si="1"/>
        <v>0</v>
      </c>
    </row>
    <row r="20" spans="1:37" x14ac:dyDescent="0.25">
      <c r="AK20" s="2">
        <f t="shared" si="1"/>
        <v>0</v>
      </c>
    </row>
    <row r="21" spans="1:37" x14ac:dyDescent="0.25">
      <c r="AK21" s="2">
        <f>SUM(B21:AI21)</f>
        <v>0</v>
      </c>
    </row>
    <row r="22" spans="1:37" x14ac:dyDescent="0.25">
      <c r="AK22" s="2">
        <f>SUM(B22:AI22)</f>
        <v>0</v>
      </c>
    </row>
    <row r="23" spans="1:37" x14ac:dyDescent="0.25">
      <c r="AK23" s="2">
        <f>SUM(B23:AI23)</f>
        <v>0</v>
      </c>
    </row>
    <row r="24" spans="1:37" x14ac:dyDescent="0.25">
      <c r="AK24" s="2">
        <f t="shared" ref="AK24:AK26" si="2">SUM(B24:AI24)</f>
        <v>0</v>
      </c>
    </row>
    <row r="25" spans="1:37" x14ac:dyDescent="0.25">
      <c r="AK25" s="2">
        <f t="shared" si="2"/>
        <v>0</v>
      </c>
    </row>
    <row r="26" spans="1:37" x14ac:dyDescent="0.25">
      <c r="AK26" s="2">
        <f t="shared" si="2"/>
        <v>0</v>
      </c>
    </row>
    <row r="27" spans="1:37" x14ac:dyDescent="0.25">
      <c r="AK27" s="2">
        <f t="shared" si="1"/>
        <v>0</v>
      </c>
    </row>
    <row r="28" spans="1:37" x14ac:dyDescent="0.25">
      <c r="AK28" s="2">
        <f t="shared" si="1"/>
        <v>0</v>
      </c>
    </row>
    <row r="29" spans="1:37" x14ac:dyDescent="0.25">
      <c r="AK29" s="2">
        <f t="shared" si="1"/>
        <v>0</v>
      </c>
    </row>
    <row r="30" spans="1:37" x14ac:dyDescent="0.25">
      <c r="A30" s="16"/>
      <c r="AK30" s="2">
        <f>SUM(B30:AI30)</f>
        <v>0</v>
      </c>
    </row>
    <row r="31" spans="1:37" x14ac:dyDescent="0.25">
      <c r="AK31" s="2">
        <f t="shared" si="1"/>
        <v>0</v>
      </c>
    </row>
    <row r="32" spans="1:37" x14ac:dyDescent="0.25">
      <c r="AK32" s="2">
        <f t="shared" si="1"/>
        <v>0</v>
      </c>
    </row>
    <row r="33" spans="1:37" x14ac:dyDescent="0.25">
      <c r="A33" s="3" t="s">
        <v>22</v>
      </c>
      <c r="B33" s="2">
        <f t="shared" ref="B33:AI33" si="3">SUM(B2:B27)</f>
        <v>43</v>
      </c>
      <c r="C33" s="2">
        <f t="shared" si="3"/>
        <v>25</v>
      </c>
      <c r="D33" s="2">
        <f t="shared" si="3"/>
        <v>20</v>
      </c>
      <c r="E33" s="2">
        <f t="shared" si="3"/>
        <v>0</v>
      </c>
      <c r="F33" s="2">
        <f t="shared" si="3"/>
        <v>0</v>
      </c>
      <c r="G33" s="2">
        <f t="shared" si="3"/>
        <v>0</v>
      </c>
      <c r="H33" s="2">
        <f t="shared" si="3"/>
        <v>0</v>
      </c>
      <c r="I33" s="2">
        <f t="shared" si="3"/>
        <v>0</v>
      </c>
      <c r="J33" s="2">
        <f t="shared" si="3"/>
        <v>0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>
        <f t="shared" si="3"/>
        <v>0</v>
      </c>
      <c r="O33" s="2">
        <f t="shared" si="3"/>
        <v>0</v>
      </c>
      <c r="P33" s="2">
        <f t="shared" si="3"/>
        <v>0</v>
      </c>
      <c r="Q33" s="2">
        <f t="shared" si="3"/>
        <v>0</v>
      </c>
      <c r="R33" s="2">
        <f t="shared" si="3"/>
        <v>0</v>
      </c>
      <c r="S33" s="2">
        <f t="shared" si="3"/>
        <v>0</v>
      </c>
      <c r="T33" s="2">
        <f t="shared" si="3"/>
        <v>0</v>
      </c>
      <c r="U33" s="2">
        <f t="shared" si="3"/>
        <v>0</v>
      </c>
      <c r="V33" s="2">
        <f t="shared" si="3"/>
        <v>0</v>
      </c>
      <c r="W33" s="2">
        <f t="shared" si="3"/>
        <v>0</v>
      </c>
      <c r="X33" s="2">
        <f t="shared" si="3"/>
        <v>0</v>
      </c>
      <c r="Y33" s="2">
        <f t="shared" si="3"/>
        <v>0</v>
      </c>
      <c r="Z33" s="2">
        <f t="shared" si="3"/>
        <v>0</v>
      </c>
      <c r="AA33" s="2">
        <f t="shared" si="3"/>
        <v>0</v>
      </c>
      <c r="AB33" s="2">
        <f t="shared" si="3"/>
        <v>0</v>
      </c>
      <c r="AC33" s="2">
        <f t="shared" si="3"/>
        <v>0</v>
      </c>
      <c r="AD33" s="2">
        <f>SUM(AD2:AD32)</f>
        <v>0</v>
      </c>
      <c r="AE33" s="2">
        <f>SUM(AE2:AE32)</f>
        <v>0</v>
      </c>
      <c r="AF33" s="2">
        <f>SUM(AF2:AF32)</f>
        <v>0</v>
      </c>
      <c r="AG33" s="2">
        <f t="shared" si="3"/>
        <v>0</v>
      </c>
      <c r="AH33" s="2">
        <f t="shared" si="3"/>
        <v>0</v>
      </c>
      <c r="AI33" s="2">
        <f t="shared" si="3"/>
        <v>0</v>
      </c>
      <c r="AK33" s="28">
        <f>SUM(AK2:AK32)</f>
        <v>88</v>
      </c>
    </row>
    <row r="37" spans="1:37" x14ac:dyDescent="0.25">
      <c r="A37" s="16"/>
    </row>
    <row r="38" spans="1:37" x14ac:dyDescent="0.25">
      <c r="A38" s="16"/>
    </row>
    <row r="39" spans="1:37" x14ac:dyDescent="0.25">
      <c r="A39" s="16"/>
    </row>
    <row r="40" spans="1:37" x14ac:dyDescent="0.25">
      <c r="A40" s="16"/>
    </row>
    <row r="41" spans="1:37" x14ac:dyDescent="0.25">
      <c r="A41" s="16"/>
    </row>
    <row r="42" spans="1:37" x14ac:dyDescent="0.25">
      <c r="A42" s="16"/>
    </row>
    <row r="43" spans="1:37" x14ac:dyDescent="0.25">
      <c r="A43" s="16"/>
    </row>
    <row r="44" spans="1:37" x14ac:dyDescent="0.25">
      <c r="A44" s="16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87"/>
  <sheetViews>
    <sheetView topLeftCell="A65" workbookViewId="0">
      <selection activeCell="A65"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41:A53">
    <sortCondition ref="A40:A53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87"/>
  <sheetViews>
    <sheetView workbookViewId="0">
      <selection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2:A44">
    <sortCondition ref="A2:A44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B87"/>
  <sheetViews>
    <sheetView workbookViewId="0">
      <selection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6:A81">
    <sortCondition ref="A81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B87"/>
  <sheetViews>
    <sheetView topLeftCell="A61" zoomScaleNormal="100" workbookViewId="0">
      <selection activeCell="A61"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44:A61">
    <sortCondition ref="A61"/>
  </sortState>
  <pageMargins left="0.7" right="0.7" top="0.75" bottom="0.75" header="0.3" footer="0.3"/>
  <pageSetup paperSize="9" orientation="portrait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87"/>
  <sheetViews>
    <sheetView topLeftCell="A53" workbookViewId="0">
      <selection activeCell="A53"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3:A81">
    <sortCondition ref="A81"/>
  </sortState>
  <phoneticPr fontId="10" type="noConversion"/>
  <pageMargins left="0.7" right="0.7" top="0.75" bottom="0.75" header="0.3" footer="0.3"/>
  <pageSetup paperSize="9" orientation="portrait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87"/>
  <sheetViews>
    <sheetView topLeftCell="A51" zoomScale="115" zoomScaleNormal="115" workbookViewId="0">
      <selection activeCell="A51" sqref="A1:XFD1048576"/>
    </sheetView>
  </sheetViews>
  <sheetFormatPr defaultColWidth="8.85546875" defaultRowHeight="12" customHeight="1" x14ac:dyDescent="0.25"/>
  <cols>
    <col min="1" max="1" width="26.5703125" style="3" customWidth="1"/>
    <col min="2" max="2" width="18.42578125" style="32" bestFit="1" customWidth="1"/>
  </cols>
  <sheetData>
    <row r="1" spans="1:2" ht="15" x14ac:dyDescent="0.25">
      <c r="B1" s="4"/>
    </row>
    <row r="2" spans="1:2" ht="15" x14ac:dyDescent="0.25">
      <c r="A2" s="16"/>
      <c r="B2" s="4"/>
    </row>
    <row r="3" spans="1:2" ht="15" x14ac:dyDescent="0.25">
      <c r="A3" s="16"/>
      <c r="B3" s="4"/>
    </row>
    <row r="4" spans="1:2" ht="15" x14ac:dyDescent="0.25">
      <c r="A4" s="16"/>
      <c r="B4" s="4"/>
    </row>
    <row r="5" spans="1:2" ht="15" x14ac:dyDescent="0.25">
      <c r="A5" s="25"/>
      <c r="B5" s="4"/>
    </row>
    <row r="6" spans="1:2" ht="15" x14ac:dyDescent="0.25">
      <c r="A6" s="16"/>
      <c r="B6" s="4"/>
    </row>
    <row r="7" spans="1:2" ht="15" x14ac:dyDescent="0.25">
      <c r="A7" s="25"/>
      <c r="B7" s="4"/>
    </row>
    <row r="8" spans="1:2" ht="15" x14ac:dyDescent="0.25">
      <c r="A8" s="16"/>
      <c r="B8" s="4"/>
    </row>
    <row r="9" spans="1:2" ht="15" x14ac:dyDescent="0.25">
      <c r="A9" s="25"/>
      <c r="B9" s="4"/>
    </row>
    <row r="10" spans="1:2" ht="15" x14ac:dyDescent="0.25">
      <c r="A10" s="25"/>
      <c r="B10" s="4"/>
    </row>
    <row r="11" spans="1:2" ht="15" x14ac:dyDescent="0.25">
      <c r="A11" s="25"/>
      <c r="B11" s="4"/>
    </row>
    <row r="12" spans="1:2" ht="15" x14ac:dyDescent="0.25">
      <c r="A12" s="16"/>
      <c r="B12" s="4"/>
    </row>
    <row r="13" spans="1:2" ht="15" x14ac:dyDescent="0.25">
      <c r="A13" s="16"/>
      <c r="B13" s="4"/>
    </row>
    <row r="14" spans="1:2" ht="15" x14ac:dyDescent="0.25">
      <c r="A14" s="16"/>
      <c r="B14" s="4"/>
    </row>
    <row r="15" spans="1:2" ht="15" x14ac:dyDescent="0.25">
      <c r="A15" s="16"/>
      <c r="B15" s="4"/>
    </row>
    <row r="16" spans="1:2" ht="15" x14ac:dyDescent="0.25">
      <c r="A16" s="16"/>
      <c r="B16" s="4"/>
    </row>
    <row r="17" spans="1:2" ht="15" x14ac:dyDescent="0.25">
      <c r="A17" s="16"/>
      <c r="B17" s="4"/>
    </row>
    <row r="18" spans="1:2" ht="15" x14ac:dyDescent="0.25">
      <c r="A18" s="16"/>
      <c r="B18" s="4"/>
    </row>
    <row r="19" spans="1:2" ht="15" x14ac:dyDescent="0.25">
      <c r="A19" s="16"/>
      <c r="B19" s="4"/>
    </row>
    <row r="20" spans="1:2" ht="15" x14ac:dyDescent="0.25">
      <c r="A20" s="25"/>
      <c r="B20" s="4"/>
    </row>
    <row r="21" spans="1:2" ht="15" x14ac:dyDescent="0.25">
      <c r="A21" s="16"/>
      <c r="B21" s="4"/>
    </row>
    <row r="22" spans="1:2" ht="15" x14ac:dyDescent="0.25">
      <c r="A22" s="25"/>
      <c r="B22" s="4"/>
    </row>
    <row r="23" spans="1:2" ht="15" x14ac:dyDescent="0.25">
      <c r="A23" s="25"/>
      <c r="B23" s="4"/>
    </row>
    <row r="24" spans="1:2" ht="15" x14ac:dyDescent="0.25">
      <c r="A24" s="25"/>
      <c r="B24" s="4"/>
    </row>
    <row r="25" spans="1:2" ht="15" x14ac:dyDescent="0.25">
      <c r="A25" s="16"/>
      <c r="B25" s="4"/>
    </row>
    <row r="26" spans="1:2" ht="15" x14ac:dyDescent="0.25">
      <c r="A26" s="25"/>
      <c r="B26" s="4"/>
    </row>
    <row r="27" spans="1:2" ht="15" x14ac:dyDescent="0.25">
      <c r="A27" s="16"/>
      <c r="B27" s="4"/>
    </row>
    <row r="28" spans="1:2" ht="15" x14ac:dyDescent="0.25">
      <c r="A28" s="16"/>
      <c r="B28" s="4"/>
    </row>
    <row r="29" spans="1:2" ht="15" x14ac:dyDescent="0.25">
      <c r="A29" s="25"/>
      <c r="B29" s="4"/>
    </row>
    <row r="30" spans="1:2" ht="15" x14ac:dyDescent="0.25">
      <c r="A30" s="16"/>
      <c r="B30" s="4"/>
    </row>
    <row r="31" spans="1:2" ht="15" x14ac:dyDescent="0.25">
      <c r="A31" s="25"/>
      <c r="B31" s="4"/>
    </row>
    <row r="32" spans="1:2" ht="15" x14ac:dyDescent="0.25">
      <c r="A32" s="16"/>
      <c r="B32" s="4"/>
    </row>
    <row r="33" spans="1:2" ht="15" x14ac:dyDescent="0.25">
      <c r="A33" s="25"/>
      <c r="B33" s="4"/>
    </row>
    <row r="34" spans="1:2" ht="15" x14ac:dyDescent="0.25">
      <c r="A34" s="25"/>
      <c r="B34" s="4"/>
    </row>
    <row r="35" spans="1:2" ht="15" x14ac:dyDescent="0.25">
      <c r="A35" s="25"/>
      <c r="B35" s="4"/>
    </row>
    <row r="36" spans="1:2" ht="15" x14ac:dyDescent="0.25">
      <c r="A36" s="25"/>
      <c r="B36" s="4"/>
    </row>
    <row r="37" spans="1:2" ht="15" x14ac:dyDescent="0.25">
      <c r="A37" s="16"/>
      <c r="B37" s="4"/>
    </row>
    <row r="38" spans="1:2" ht="15" x14ac:dyDescent="0.25">
      <c r="A38" s="25"/>
      <c r="B38" s="4"/>
    </row>
    <row r="39" spans="1:2" ht="15" x14ac:dyDescent="0.25">
      <c r="A39" s="16"/>
      <c r="B39" s="4"/>
    </row>
    <row r="40" spans="1:2" ht="15" x14ac:dyDescent="0.25">
      <c r="A40" s="25"/>
      <c r="B40" s="4"/>
    </row>
    <row r="41" spans="1:2" ht="15" x14ac:dyDescent="0.25">
      <c r="A41" s="25"/>
      <c r="B41" s="4"/>
    </row>
    <row r="42" spans="1:2" ht="15" x14ac:dyDescent="0.25">
      <c r="A42" s="16"/>
      <c r="B42" s="4"/>
    </row>
    <row r="43" spans="1:2" ht="15" x14ac:dyDescent="0.25">
      <c r="A43" s="16"/>
      <c r="B43" s="4"/>
    </row>
    <row r="44" spans="1:2" ht="15" x14ac:dyDescent="0.25">
      <c r="A44" s="25"/>
      <c r="B44" s="4"/>
    </row>
    <row r="45" spans="1:2" ht="15" x14ac:dyDescent="0.25">
      <c r="A45" s="25"/>
      <c r="B45" s="4"/>
    </row>
    <row r="46" spans="1:2" ht="15" x14ac:dyDescent="0.25">
      <c r="A46" s="25"/>
      <c r="B46" s="4"/>
    </row>
    <row r="47" spans="1:2" ht="15" x14ac:dyDescent="0.25">
      <c r="A47" s="16"/>
      <c r="B47" s="4"/>
    </row>
    <row r="48" spans="1:2" ht="15" x14ac:dyDescent="0.25">
      <c r="A48" s="25"/>
      <c r="B48" s="4"/>
    </row>
    <row r="49" spans="1:2" ht="15" x14ac:dyDescent="0.25">
      <c r="A49" s="16"/>
      <c r="B49" s="4"/>
    </row>
    <row r="50" spans="1:2" ht="15" x14ac:dyDescent="0.25">
      <c r="A50" s="16"/>
      <c r="B50" s="4"/>
    </row>
    <row r="51" spans="1:2" ht="15" x14ac:dyDescent="0.25">
      <c r="A51" s="16"/>
      <c r="B51" s="4"/>
    </row>
    <row r="52" spans="1:2" ht="15" x14ac:dyDescent="0.25">
      <c r="A52" s="25"/>
      <c r="B52" s="4"/>
    </row>
    <row r="53" spans="1:2" ht="15" x14ac:dyDescent="0.25">
      <c r="A53" s="25"/>
      <c r="B53" s="4"/>
    </row>
    <row r="54" spans="1:2" ht="15" x14ac:dyDescent="0.25">
      <c r="A54" s="16"/>
      <c r="B54" s="4"/>
    </row>
    <row r="55" spans="1:2" ht="15" x14ac:dyDescent="0.25">
      <c r="A55" s="25"/>
      <c r="B55" s="4"/>
    </row>
    <row r="56" spans="1:2" ht="15" x14ac:dyDescent="0.25">
      <c r="A56" s="25"/>
      <c r="B56" s="4"/>
    </row>
    <row r="57" spans="1:2" ht="15" x14ac:dyDescent="0.25">
      <c r="A57" s="25"/>
      <c r="B57" s="4"/>
    </row>
    <row r="58" spans="1:2" ht="15" x14ac:dyDescent="0.25">
      <c r="A58" s="16"/>
      <c r="B58" s="4"/>
    </row>
    <row r="59" spans="1:2" ht="15" x14ac:dyDescent="0.25">
      <c r="A59" s="25"/>
      <c r="B59" s="4"/>
    </row>
    <row r="60" spans="1:2" ht="15" x14ac:dyDescent="0.25">
      <c r="A60" s="16"/>
      <c r="B60" s="4"/>
    </row>
    <row r="61" spans="1:2" ht="15" x14ac:dyDescent="0.25">
      <c r="A61" s="25"/>
      <c r="B61" s="4"/>
    </row>
    <row r="62" spans="1:2" ht="15" x14ac:dyDescent="0.25">
      <c r="A62" s="16"/>
      <c r="B62" s="4"/>
    </row>
    <row r="63" spans="1:2" ht="15" x14ac:dyDescent="0.25">
      <c r="A63" s="16"/>
      <c r="B63" s="4"/>
    </row>
    <row r="64" spans="1:2" ht="15" x14ac:dyDescent="0.25">
      <c r="A64" s="25"/>
      <c r="B64" s="4"/>
    </row>
    <row r="65" spans="1:2" ht="15.75" customHeight="1" x14ac:dyDescent="0.25">
      <c r="A65" s="16"/>
      <c r="B65" s="4"/>
    </row>
    <row r="66" spans="1:2" ht="15" x14ac:dyDescent="0.25">
      <c r="A66" s="25"/>
      <c r="B66" s="4"/>
    </row>
    <row r="67" spans="1:2" ht="15" x14ac:dyDescent="0.25">
      <c r="A67" s="16"/>
      <c r="B67" s="4"/>
    </row>
    <row r="68" spans="1:2" ht="15" x14ac:dyDescent="0.25">
      <c r="A68" s="16"/>
      <c r="B68" s="4"/>
    </row>
    <row r="69" spans="1:2" ht="15" x14ac:dyDescent="0.25">
      <c r="A69" s="25"/>
      <c r="B69" s="4"/>
    </row>
    <row r="70" spans="1:2" ht="15" x14ac:dyDescent="0.25">
      <c r="A70" s="16"/>
      <c r="B70" s="4"/>
    </row>
    <row r="71" spans="1:2" ht="15" x14ac:dyDescent="0.25">
      <c r="A71" s="25"/>
      <c r="B71" s="4"/>
    </row>
    <row r="72" spans="1:2" ht="15" x14ac:dyDescent="0.25">
      <c r="A72" s="16"/>
      <c r="B72" s="4"/>
    </row>
    <row r="73" spans="1:2" ht="15" x14ac:dyDescent="0.25">
      <c r="A73" s="16"/>
      <c r="B73" s="4"/>
    </row>
    <row r="74" spans="1:2" ht="15" x14ac:dyDescent="0.25">
      <c r="A74" s="25"/>
      <c r="B74" s="4"/>
    </row>
    <row r="75" spans="1:2" ht="15" x14ac:dyDescent="0.25">
      <c r="A75" s="25"/>
      <c r="B75" s="4"/>
    </row>
    <row r="76" spans="1:2" ht="15" x14ac:dyDescent="0.25">
      <c r="A76" s="16"/>
      <c r="B76" s="4"/>
    </row>
    <row r="77" spans="1:2" ht="15" x14ac:dyDescent="0.25">
      <c r="A77" s="25"/>
      <c r="B77" s="4"/>
    </row>
    <row r="78" spans="1:2" ht="15" x14ac:dyDescent="0.25">
      <c r="A78" s="25"/>
      <c r="B78" s="4"/>
    </row>
    <row r="79" spans="1:2" ht="15" x14ac:dyDescent="0.25">
      <c r="A79" s="16"/>
      <c r="B79" s="4"/>
    </row>
    <row r="80" spans="1:2" ht="15" x14ac:dyDescent="0.25">
      <c r="A80" s="25"/>
      <c r="B80" s="4"/>
    </row>
    <row r="81" spans="1:2" ht="15" x14ac:dyDescent="0.25">
      <c r="A81" s="25"/>
      <c r="B81" s="4"/>
    </row>
    <row r="82" spans="1:2" ht="15" x14ac:dyDescent="0.25">
      <c r="B82" s="4"/>
    </row>
    <row r="83" spans="1:2" ht="15" x14ac:dyDescent="0.25">
      <c r="B83" s="4"/>
    </row>
    <row r="84" spans="1:2" ht="15" x14ac:dyDescent="0.25">
      <c r="B84" s="4"/>
    </row>
    <row r="85" spans="1:2" ht="15" x14ac:dyDescent="0.25"/>
    <row r="86" spans="1:2" ht="15" x14ac:dyDescent="0.25"/>
    <row r="87" spans="1:2" ht="15" x14ac:dyDescent="0.25">
      <c r="B87" s="32">
        <f>SUM(B2:B81)</f>
        <v>0</v>
      </c>
    </row>
  </sheetData>
  <sortState xmlns:xlrd2="http://schemas.microsoft.com/office/spreadsheetml/2017/richdata2" ref="A2:A81">
    <sortCondition ref="A81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B87"/>
  <sheetViews>
    <sheetView workbookViewId="0">
      <selection sqref="A1:XFD1048576"/>
    </sheetView>
  </sheetViews>
  <sheetFormatPr defaultColWidth="8.85546875" defaultRowHeight="15.75" customHeight="1" x14ac:dyDescent="0.25"/>
  <cols>
    <col min="1" max="1" width="26.5703125" style="3" customWidth="1"/>
    <col min="2" max="2" width="18.42578125" style="32" bestFit="1" customWidth="1"/>
  </cols>
  <sheetData>
    <row r="1" spans="1:2" ht="15" x14ac:dyDescent="0.25">
      <c r="B1" s="4"/>
    </row>
    <row r="2" spans="1:2" ht="15" x14ac:dyDescent="0.25">
      <c r="A2" s="16"/>
      <c r="B2" s="4"/>
    </row>
    <row r="3" spans="1:2" ht="15" x14ac:dyDescent="0.25">
      <c r="A3" s="16"/>
      <c r="B3" s="4"/>
    </row>
    <row r="4" spans="1:2" ht="15" x14ac:dyDescent="0.25">
      <c r="A4" s="16"/>
      <c r="B4" s="4"/>
    </row>
    <row r="5" spans="1:2" ht="15" x14ac:dyDescent="0.25">
      <c r="A5" s="25"/>
      <c r="B5" s="4"/>
    </row>
    <row r="6" spans="1:2" ht="15" x14ac:dyDescent="0.25">
      <c r="A6" s="16"/>
      <c r="B6" s="4"/>
    </row>
    <row r="7" spans="1:2" ht="15" x14ac:dyDescent="0.25">
      <c r="A7" s="25"/>
      <c r="B7" s="4"/>
    </row>
    <row r="8" spans="1:2" ht="15" x14ac:dyDescent="0.25">
      <c r="A8" s="16"/>
      <c r="B8" s="4"/>
    </row>
    <row r="9" spans="1:2" ht="15" x14ac:dyDescent="0.25">
      <c r="A9" s="25"/>
      <c r="B9" s="4"/>
    </row>
    <row r="10" spans="1:2" ht="15" x14ac:dyDescent="0.25">
      <c r="A10" s="25"/>
      <c r="B10" s="4"/>
    </row>
    <row r="11" spans="1:2" ht="15" x14ac:dyDescent="0.25">
      <c r="A11" s="25"/>
      <c r="B11" s="4"/>
    </row>
    <row r="12" spans="1:2" ht="15" x14ac:dyDescent="0.25">
      <c r="A12" s="16"/>
      <c r="B12" s="4"/>
    </row>
    <row r="13" spans="1:2" ht="15" x14ac:dyDescent="0.25">
      <c r="A13" s="16"/>
      <c r="B13" s="4"/>
    </row>
    <row r="14" spans="1:2" ht="15" x14ac:dyDescent="0.25">
      <c r="A14" s="16"/>
      <c r="B14" s="4"/>
    </row>
    <row r="15" spans="1:2" ht="15" x14ac:dyDescent="0.25">
      <c r="A15" s="16"/>
      <c r="B15" s="4"/>
    </row>
    <row r="16" spans="1:2" ht="15" x14ac:dyDescent="0.25">
      <c r="A16" s="16"/>
      <c r="B16" s="4"/>
    </row>
    <row r="17" spans="1:2" ht="15" x14ac:dyDescent="0.25">
      <c r="A17" s="16"/>
      <c r="B17" s="4"/>
    </row>
    <row r="18" spans="1:2" ht="15" x14ac:dyDescent="0.25">
      <c r="A18" s="16"/>
      <c r="B18" s="4"/>
    </row>
    <row r="19" spans="1:2" ht="15" x14ac:dyDescent="0.25">
      <c r="A19" s="16"/>
      <c r="B19" s="4"/>
    </row>
    <row r="20" spans="1:2" ht="15" x14ac:dyDescent="0.25">
      <c r="A20" s="25"/>
      <c r="B20" s="4"/>
    </row>
    <row r="21" spans="1:2" ht="15" x14ac:dyDescent="0.25">
      <c r="A21" s="16"/>
      <c r="B21" s="4"/>
    </row>
    <row r="22" spans="1:2" ht="15" x14ac:dyDescent="0.25">
      <c r="A22" s="25"/>
      <c r="B22" s="4"/>
    </row>
    <row r="23" spans="1:2" ht="15" x14ac:dyDescent="0.25">
      <c r="A23" s="25"/>
      <c r="B23" s="4"/>
    </row>
    <row r="24" spans="1:2" ht="15" x14ac:dyDescent="0.25">
      <c r="A24" s="25"/>
      <c r="B24" s="4"/>
    </row>
    <row r="25" spans="1:2" ht="15" x14ac:dyDescent="0.25">
      <c r="A25" s="16"/>
      <c r="B25" s="4"/>
    </row>
    <row r="26" spans="1:2" ht="15" x14ac:dyDescent="0.25">
      <c r="A26" s="25"/>
      <c r="B26" s="4"/>
    </row>
    <row r="27" spans="1:2" ht="15" x14ac:dyDescent="0.25">
      <c r="A27" s="16"/>
      <c r="B27" s="4"/>
    </row>
    <row r="28" spans="1:2" ht="15" x14ac:dyDescent="0.25">
      <c r="A28" s="16"/>
      <c r="B28" s="4"/>
    </row>
    <row r="29" spans="1:2" ht="15" x14ac:dyDescent="0.25">
      <c r="A29" s="25"/>
      <c r="B29" s="4"/>
    </row>
    <row r="30" spans="1:2" ht="15" x14ac:dyDescent="0.25">
      <c r="A30" s="16"/>
      <c r="B30" s="4"/>
    </row>
    <row r="31" spans="1:2" ht="15" x14ac:dyDescent="0.25">
      <c r="A31" s="25"/>
      <c r="B31" s="4"/>
    </row>
    <row r="32" spans="1:2" ht="15" x14ac:dyDescent="0.25">
      <c r="A32" s="16"/>
      <c r="B32" s="4"/>
    </row>
    <row r="33" spans="1:2" ht="15" x14ac:dyDescent="0.25">
      <c r="A33" s="25"/>
      <c r="B33" s="4"/>
    </row>
    <row r="34" spans="1:2" ht="15" x14ac:dyDescent="0.25">
      <c r="A34" s="25"/>
      <c r="B34" s="4"/>
    </row>
    <row r="35" spans="1:2" ht="15" x14ac:dyDescent="0.25">
      <c r="A35" s="25"/>
      <c r="B35" s="4"/>
    </row>
    <row r="36" spans="1:2" ht="15" x14ac:dyDescent="0.25">
      <c r="A36" s="25"/>
      <c r="B36" s="4"/>
    </row>
    <row r="37" spans="1:2" ht="15" x14ac:dyDescent="0.25">
      <c r="A37" s="16"/>
      <c r="B37" s="4"/>
    </row>
    <row r="38" spans="1:2" ht="15" x14ac:dyDescent="0.25">
      <c r="A38" s="25"/>
      <c r="B38" s="4"/>
    </row>
    <row r="39" spans="1:2" ht="15" x14ac:dyDescent="0.25">
      <c r="A39" s="16"/>
      <c r="B39" s="4"/>
    </row>
    <row r="40" spans="1:2" ht="15" x14ac:dyDescent="0.25">
      <c r="A40" s="25"/>
      <c r="B40" s="4"/>
    </row>
    <row r="41" spans="1:2" ht="15" x14ac:dyDescent="0.25">
      <c r="A41" s="25"/>
      <c r="B41" s="4"/>
    </row>
    <row r="42" spans="1:2" ht="15" x14ac:dyDescent="0.25">
      <c r="A42" s="16"/>
      <c r="B42" s="4"/>
    </row>
    <row r="43" spans="1:2" ht="15" x14ac:dyDescent="0.25">
      <c r="A43" s="16"/>
      <c r="B43" s="4"/>
    </row>
    <row r="44" spans="1:2" ht="15" x14ac:dyDescent="0.25">
      <c r="A44" s="25"/>
      <c r="B44" s="4"/>
    </row>
    <row r="45" spans="1:2" ht="15" x14ac:dyDescent="0.25">
      <c r="A45" s="25"/>
      <c r="B45" s="4"/>
    </row>
    <row r="46" spans="1:2" ht="15" x14ac:dyDescent="0.25">
      <c r="A46" s="25"/>
      <c r="B46" s="4"/>
    </row>
    <row r="47" spans="1:2" ht="15" x14ac:dyDescent="0.25">
      <c r="A47" s="16"/>
      <c r="B47" s="4"/>
    </row>
    <row r="48" spans="1:2" ht="15" x14ac:dyDescent="0.25">
      <c r="A48" s="25"/>
      <c r="B48" s="4"/>
    </row>
    <row r="49" spans="1:2" ht="15" x14ac:dyDescent="0.25">
      <c r="A49" s="16"/>
      <c r="B49" s="4"/>
    </row>
    <row r="50" spans="1:2" ht="15" x14ac:dyDescent="0.25">
      <c r="A50" s="16"/>
      <c r="B50" s="4"/>
    </row>
    <row r="51" spans="1:2" ht="15" x14ac:dyDescent="0.25">
      <c r="A51" s="16"/>
      <c r="B51" s="4"/>
    </row>
    <row r="52" spans="1:2" ht="15" x14ac:dyDescent="0.25">
      <c r="A52" s="25"/>
      <c r="B52" s="4"/>
    </row>
    <row r="53" spans="1:2" ht="15" x14ac:dyDescent="0.25">
      <c r="A53" s="25"/>
      <c r="B53" s="4"/>
    </row>
    <row r="54" spans="1:2" ht="15" x14ac:dyDescent="0.25">
      <c r="A54" s="16"/>
      <c r="B54" s="4"/>
    </row>
    <row r="55" spans="1:2" ht="15" x14ac:dyDescent="0.25">
      <c r="A55" s="25"/>
      <c r="B55" s="4"/>
    </row>
    <row r="56" spans="1:2" ht="15" x14ac:dyDescent="0.25">
      <c r="A56" s="25"/>
      <c r="B56" s="4"/>
    </row>
    <row r="57" spans="1:2" ht="15" x14ac:dyDescent="0.25">
      <c r="A57" s="25"/>
      <c r="B57" s="4"/>
    </row>
    <row r="58" spans="1:2" ht="15" x14ac:dyDescent="0.25">
      <c r="A58" s="16"/>
      <c r="B58" s="4"/>
    </row>
    <row r="59" spans="1:2" ht="15" x14ac:dyDescent="0.25">
      <c r="A59" s="25"/>
      <c r="B59" s="4"/>
    </row>
    <row r="60" spans="1:2" ht="15" x14ac:dyDescent="0.25">
      <c r="A60" s="16"/>
      <c r="B60" s="4"/>
    </row>
    <row r="61" spans="1:2" ht="15" x14ac:dyDescent="0.25">
      <c r="A61" s="25"/>
      <c r="B61" s="4"/>
    </row>
    <row r="62" spans="1:2" ht="15" x14ac:dyDescent="0.25">
      <c r="A62" s="16"/>
      <c r="B62" s="4"/>
    </row>
    <row r="63" spans="1:2" ht="15" x14ac:dyDescent="0.25">
      <c r="A63" s="16"/>
      <c r="B63" s="4"/>
    </row>
    <row r="64" spans="1:2" ht="15" x14ac:dyDescent="0.25">
      <c r="A64" s="25"/>
      <c r="B64" s="4"/>
    </row>
    <row r="65" spans="1:2" ht="15.75" customHeight="1" x14ac:dyDescent="0.25">
      <c r="A65" s="16"/>
      <c r="B65" s="4"/>
    </row>
    <row r="66" spans="1:2" ht="15" x14ac:dyDescent="0.25">
      <c r="A66" s="25"/>
      <c r="B66" s="4"/>
    </row>
    <row r="67" spans="1:2" ht="15" x14ac:dyDescent="0.25">
      <c r="A67" s="16"/>
      <c r="B67" s="4"/>
    </row>
    <row r="68" spans="1:2" ht="15" x14ac:dyDescent="0.25">
      <c r="A68" s="16"/>
      <c r="B68" s="4"/>
    </row>
    <row r="69" spans="1:2" ht="15" x14ac:dyDescent="0.25">
      <c r="A69" s="25"/>
      <c r="B69" s="4"/>
    </row>
    <row r="70" spans="1:2" ht="15" x14ac:dyDescent="0.25">
      <c r="A70" s="16"/>
      <c r="B70" s="4"/>
    </row>
    <row r="71" spans="1:2" ht="15" x14ac:dyDescent="0.25">
      <c r="A71" s="25"/>
      <c r="B71" s="4"/>
    </row>
    <row r="72" spans="1:2" ht="15" x14ac:dyDescent="0.25">
      <c r="A72" s="16"/>
      <c r="B72" s="4"/>
    </row>
    <row r="73" spans="1:2" ht="15" x14ac:dyDescent="0.25">
      <c r="A73" s="16"/>
      <c r="B73" s="4"/>
    </row>
    <row r="74" spans="1:2" ht="15" x14ac:dyDescent="0.25">
      <c r="A74" s="25"/>
      <c r="B74" s="4"/>
    </row>
    <row r="75" spans="1:2" ht="15" x14ac:dyDescent="0.25">
      <c r="A75" s="25"/>
      <c r="B75" s="4"/>
    </row>
    <row r="76" spans="1:2" ht="15" x14ac:dyDescent="0.25">
      <c r="A76" s="16"/>
      <c r="B76" s="4"/>
    </row>
    <row r="77" spans="1:2" ht="15" x14ac:dyDescent="0.25">
      <c r="A77" s="25"/>
      <c r="B77" s="4"/>
    </row>
    <row r="78" spans="1:2" ht="15" x14ac:dyDescent="0.25">
      <c r="A78" s="25"/>
      <c r="B78" s="4"/>
    </row>
    <row r="79" spans="1:2" ht="15" x14ac:dyDescent="0.25">
      <c r="A79" s="16"/>
      <c r="B79" s="4"/>
    </row>
    <row r="80" spans="1:2" ht="15" x14ac:dyDescent="0.25">
      <c r="A80" s="25"/>
      <c r="B80" s="4"/>
    </row>
    <row r="81" spans="1:2" ht="15" x14ac:dyDescent="0.25">
      <c r="A81" s="25"/>
      <c r="B81" s="4"/>
    </row>
    <row r="82" spans="1:2" ht="15" x14ac:dyDescent="0.25">
      <c r="B82" s="4"/>
    </row>
    <row r="83" spans="1:2" ht="15" x14ac:dyDescent="0.25">
      <c r="B83" s="4"/>
    </row>
    <row r="84" spans="1:2" ht="15" x14ac:dyDescent="0.25">
      <c r="B84" s="4"/>
    </row>
    <row r="85" spans="1:2" ht="15" x14ac:dyDescent="0.25"/>
    <row r="86" spans="1:2" ht="15" x14ac:dyDescent="0.25"/>
    <row r="87" spans="1:2" ht="15" x14ac:dyDescent="0.25">
      <c r="B87" s="32">
        <f>SUM(B2:B81)</f>
        <v>0</v>
      </c>
    </row>
  </sheetData>
  <sortState xmlns:xlrd2="http://schemas.microsoft.com/office/spreadsheetml/2017/richdata2" ref="A2:B81">
    <sortCondition ref="A2:A81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87"/>
  <sheetViews>
    <sheetView workbookViewId="0">
      <selection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2:A81">
    <sortCondition ref="A2:A81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87"/>
  <sheetViews>
    <sheetView workbookViewId="0">
      <selection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2:A81">
    <sortCondition ref="A81"/>
  </sortState>
  <pageMargins left="0.7" right="0.7" top="0.75" bottom="0.75" header="0.3" footer="0.3"/>
  <pageSetup paperSize="9" orientation="portrait" horizontalDpi="4294967294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B87"/>
  <sheetViews>
    <sheetView topLeftCell="A52" workbookViewId="0">
      <selection activeCell="A52"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24:A81">
    <sortCondition ref="A23:A81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44"/>
  <sheetViews>
    <sheetView workbookViewId="0">
      <pane xSplit="1" topLeftCell="B1" activePane="topRight" state="frozen"/>
      <selection pane="topRight" activeCell="D9" sqref="D9"/>
    </sheetView>
  </sheetViews>
  <sheetFormatPr defaultColWidth="8.85546875" defaultRowHeight="15" x14ac:dyDescent="0.25"/>
  <cols>
    <col min="1" max="1" width="20.28515625" style="3" customWidth="1"/>
    <col min="2" max="35" width="8.85546875" style="2"/>
    <col min="36" max="36" width="3.7109375" style="2" customWidth="1"/>
    <col min="37" max="16384" width="8.85546875" style="2"/>
  </cols>
  <sheetData>
    <row r="1" spans="1:37" x14ac:dyDescent="0.25">
      <c r="A1" s="3" t="s">
        <v>21</v>
      </c>
      <c r="B1" s="26">
        <v>1</v>
      </c>
      <c r="C1" s="27">
        <f>B1+1</f>
        <v>2</v>
      </c>
      <c r="D1" s="27">
        <f t="shared" ref="D1:AI1" si="0">C1+1</f>
        <v>3</v>
      </c>
      <c r="E1" s="27">
        <f t="shared" si="0"/>
        <v>4</v>
      </c>
      <c r="F1" s="27">
        <f t="shared" si="0"/>
        <v>5</v>
      </c>
      <c r="G1" s="27">
        <f t="shared" si="0"/>
        <v>6</v>
      </c>
      <c r="H1" s="27">
        <f t="shared" si="0"/>
        <v>7</v>
      </c>
      <c r="I1" s="27">
        <f t="shared" si="0"/>
        <v>8</v>
      </c>
      <c r="J1" s="27">
        <f t="shared" si="0"/>
        <v>9</v>
      </c>
      <c r="K1" s="27">
        <f t="shared" si="0"/>
        <v>10</v>
      </c>
      <c r="L1" s="27">
        <f t="shared" si="0"/>
        <v>11</v>
      </c>
      <c r="M1" s="27">
        <f t="shared" si="0"/>
        <v>12</v>
      </c>
      <c r="N1" s="27">
        <f t="shared" si="0"/>
        <v>13</v>
      </c>
      <c r="O1" s="27">
        <f t="shared" si="0"/>
        <v>14</v>
      </c>
      <c r="P1" s="27">
        <f t="shared" si="0"/>
        <v>15</v>
      </c>
      <c r="Q1" s="27">
        <f t="shared" si="0"/>
        <v>16</v>
      </c>
      <c r="R1" s="27">
        <f t="shared" si="0"/>
        <v>17</v>
      </c>
      <c r="S1" s="27">
        <f t="shared" si="0"/>
        <v>18</v>
      </c>
      <c r="T1" s="27">
        <f t="shared" si="0"/>
        <v>19</v>
      </c>
      <c r="U1" s="27">
        <f t="shared" si="0"/>
        <v>20</v>
      </c>
      <c r="V1" s="27">
        <f t="shared" si="0"/>
        <v>21</v>
      </c>
      <c r="W1" s="27">
        <f t="shared" si="0"/>
        <v>22</v>
      </c>
      <c r="X1" s="27">
        <f t="shared" si="0"/>
        <v>23</v>
      </c>
      <c r="Y1" s="27">
        <f t="shared" si="0"/>
        <v>24</v>
      </c>
      <c r="Z1" s="27">
        <f t="shared" si="0"/>
        <v>25</v>
      </c>
      <c r="AA1" s="27">
        <f t="shared" si="0"/>
        <v>26</v>
      </c>
      <c r="AB1" s="27">
        <f t="shared" si="0"/>
        <v>27</v>
      </c>
      <c r="AC1" s="27">
        <f t="shared" si="0"/>
        <v>28</v>
      </c>
      <c r="AD1" s="27">
        <f t="shared" si="0"/>
        <v>29</v>
      </c>
      <c r="AE1" s="27">
        <f t="shared" si="0"/>
        <v>30</v>
      </c>
      <c r="AF1" s="27">
        <f t="shared" si="0"/>
        <v>31</v>
      </c>
      <c r="AG1" s="27">
        <f t="shared" si="0"/>
        <v>32</v>
      </c>
      <c r="AH1" s="27">
        <f t="shared" si="0"/>
        <v>33</v>
      </c>
      <c r="AI1" s="27">
        <f t="shared" si="0"/>
        <v>34</v>
      </c>
      <c r="AJ1" s="3"/>
      <c r="AK1" s="27" t="s">
        <v>11</v>
      </c>
    </row>
    <row r="2" spans="1:37" x14ac:dyDescent="0.25">
      <c r="A2" s="16" t="s">
        <v>81</v>
      </c>
      <c r="B2" s="2">
        <f>IFERROR(VLOOKUP($A2,'Player Worksheet_Rnd1'!$A$2:$B$85,2,FALSE),"")</f>
        <v>0</v>
      </c>
      <c r="C2" s="2">
        <f>IFERROR(VLOOKUP($A2,'Player Worksheet_Rnd2'!$A$2:$B$85,2,FALSE),"")</f>
        <v>0</v>
      </c>
      <c r="D2" s="2">
        <f>IFERROR(VLOOKUP($A2,'Player Worksheet_Rnd3'!$A$2:$B$85,2,FALSE),"")</f>
        <v>0</v>
      </c>
      <c r="AK2" s="2">
        <f>SUM(B2:AJ2)</f>
        <v>0</v>
      </c>
    </row>
    <row r="3" spans="1:37" x14ac:dyDescent="0.25">
      <c r="A3" s="16" t="s">
        <v>95</v>
      </c>
      <c r="B3" s="2">
        <f>IFERROR(VLOOKUP($A3,'Player Worksheet_Rnd1'!$A$2:$B$85,2,FALSE),"")</f>
        <v>0</v>
      </c>
      <c r="C3" s="2">
        <f>IFERROR(VLOOKUP($A3,'Player Worksheet_Rnd2'!$A$2:$B$85,2,FALSE),"")</f>
        <v>1</v>
      </c>
      <c r="D3" s="2">
        <f>IFERROR(VLOOKUP($A3,'Player Worksheet_Rnd3'!$A$2:$B$85,2,FALSE),"")</f>
        <v>0</v>
      </c>
      <c r="AK3" s="2">
        <f>SUM(B3:AJ3)</f>
        <v>1</v>
      </c>
    </row>
    <row r="4" spans="1:37" x14ac:dyDescent="0.25">
      <c r="A4" s="16" t="s">
        <v>160</v>
      </c>
      <c r="B4" s="2">
        <f>IFERROR(VLOOKUP($A4,'Player Worksheet_Rnd1'!$A$2:$B$85,2,FALSE),"")</f>
        <v>0</v>
      </c>
      <c r="C4" s="2">
        <f>IFERROR(VLOOKUP($A4,'Player Worksheet_Rnd2'!$A$2:$B$85,2,FALSE),"")</f>
        <v>0</v>
      </c>
      <c r="D4" s="2">
        <f>IFERROR(VLOOKUP($A4,'Player Worksheet_Rnd3'!$A$2:$B$85,2,FALSE),"")</f>
        <v>0</v>
      </c>
      <c r="AK4" s="2">
        <f t="shared" ref="AK4:AK32" si="1">SUM(B4:AI4)</f>
        <v>0</v>
      </c>
    </row>
    <row r="5" spans="1:37" x14ac:dyDescent="0.25">
      <c r="A5" s="16" t="s">
        <v>143</v>
      </c>
      <c r="B5" s="2">
        <f>IFERROR(VLOOKUP($A5,'Player Worksheet_Rnd1'!$A$2:$B$85,2,FALSE),"")</f>
        <v>3</v>
      </c>
      <c r="C5" s="2">
        <f>IFERROR(VLOOKUP($A5,'Player Worksheet_Rnd2'!$A$2:$B$85,2,FALSE),"")</f>
        <v>0</v>
      </c>
      <c r="D5" s="2">
        <f>IFERROR(VLOOKUP($A5,'Player Worksheet_Rnd3'!$A$2:$B$85,2,FALSE),"")</f>
        <v>3</v>
      </c>
      <c r="AK5" s="2">
        <f t="shared" si="1"/>
        <v>6</v>
      </c>
    </row>
    <row r="6" spans="1:37" s="33" customFormat="1" x14ac:dyDescent="0.25">
      <c r="A6" s="44" t="s">
        <v>136</v>
      </c>
      <c r="B6" s="33">
        <f>IFERROR(VLOOKUP($A6,'Player Worksheet_Rnd1'!$A$2:$B$85,2,FALSE),"")</f>
        <v>0</v>
      </c>
      <c r="C6" s="33">
        <f>IFERROR(VLOOKUP($A6,'Player Worksheet_Rnd2'!$A$2:$B$85,2,FALSE),"")</f>
        <v>0</v>
      </c>
      <c r="AK6" s="33">
        <f t="shared" si="1"/>
        <v>0</v>
      </c>
    </row>
    <row r="7" spans="1:37" x14ac:dyDescent="0.25">
      <c r="A7" s="16" t="s">
        <v>106</v>
      </c>
      <c r="B7" s="2">
        <f>IFERROR(VLOOKUP($A7,'Player Worksheet_Rnd1'!$A$2:$B$85,2,FALSE),"")</f>
        <v>6</v>
      </c>
      <c r="C7" s="2">
        <f>IFERROR(VLOOKUP($A7,'Player Worksheet_Rnd2'!$A$2:$B$85,2,FALSE),"")</f>
        <v>1</v>
      </c>
      <c r="D7" s="2">
        <f>IFERROR(VLOOKUP($A7,'Player Worksheet_Rnd3'!$A$2:$B$85,2,FALSE),"")</f>
        <v>0</v>
      </c>
      <c r="AK7" s="2">
        <f t="shared" si="1"/>
        <v>7</v>
      </c>
    </row>
    <row r="8" spans="1:37" x14ac:dyDescent="0.25">
      <c r="A8" s="16" t="s">
        <v>121</v>
      </c>
      <c r="B8" s="2">
        <f>IFERROR(VLOOKUP($A8,'Player Worksheet_Rnd1'!$A$2:$B$85,2,FALSE),"")</f>
        <v>0</v>
      </c>
      <c r="C8" s="2">
        <f>IFERROR(VLOOKUP($A8,'Player Worksheet_Rnd2'!$A$2:$B$85,2,FALSE),"")</f>
        <v>6</v>
      </c>
      <c r="D8" s="2">
        <f>IFERROR(VLOOKUP($A8,'Player Worksheet_Rnd3'!$A$2:$B$85,2,FALSE),"")</f>
        <v>6</v>
      </c>
      <c r="AK8" s="2">
        <f t="shared" si="1"/>
        <v>12</v>
      </c>
    </row>
    <row r="9" spans="1:37" s="33" customFormat="1" x14ac:dyDescent="0.25">
      <c r="A9" s="44" t="s">
        <v>127</v>
      </c>
      <c r="B9" s="33">
        <f>IFERROR(VLOOKUP($A9,'Player Worksheet_Rnd1'!$A$2:$B$85,2,FALSE),"")</f>
        <v>0</v>
      </c>
      <c r="AK9" s="33">
        <f t="shared" si="1"/>
        <v>0</v>
      </c>
    </row>
    <row r="10" spans="1:37" x14ac:dyDescent="0.25">
      <c r="A10" s="3" t="s">
        <v>186</v>
      </c>
      <c r="C10" s="2">
        <f>IFERROR(VLOOKUP($A10,'Player Worksheet_Rnd2'!$A$2:$B$85,2,FALSE),"")</f>
        <v>3</v>
      </c>
      <c r="D10" s="2">
        <f>IFERROR(VLOOKUP($A10,'Player Worksheet_Rnd3'!$A$2:$B$85,2,FALSE),"")</f>
        <v>0</v>
      </c>
      <c r="AK10" s="2">
        <f t="shared" si="1"/>
        <v>3</v>
      </c>
    </row>
    <row r="11" spans="1:37" x14ac:dyDescent="0.25">
      <c r="A11" s="3" t="s">
        <v>193</v>
      </c>
      <c r="D11" s="2">
        <f>IFERROR(VLOOKUP($A11,'Player Worksheet_Rnd3'!$A$2:$B$85,2,FALSE),"")</f>
        <v>0</v>
      </c>
      <c r="AK11" s="2">
        <f t="shared" si="1"/>
        <v>0</v>
      </c>
    </row>
    <row r="12" spans="1:37" x14ac:dyDescent="0.25">
      <c r="AK12" s="2">
        <f t="shared" si="1"/>
        <v>0</v>
      </c>
    </row>
    <row r="13" spans="1:37" x14ac:dyDescent="0.25">
      <c r="AK13" s="2">
        <f t="shared" si="1"/>
        <v>0</v>
      </c>
    </row>
    <row r="14" spans="1:37" x14ac:dyDescent="0.25">
      <c r="AK14" s="2">
        <f t="shared" si="1"/>
        <v>0</v>
      </c>
    </row>
    <row r="15" spans="1:37" x14ac:dyDescent="0.25">
      <c r="AK15" s="2">
        <f t="shared" si="1"/>
        <v>0</v>
      </c>
    </row>
    <row r="16" spans="1:37" x14ac:dyDescent="0.25">
      <c r="AK16" s="2">
        <f t="shared" si="1"/>
        <v>0</v>
      </c>
    </row>
    <row r="17" spans="1:37" x14ac:dyDescent="0.25">
      <c r="AK17" s="2">
        <f t="shared" si="1"/>
        <v>0</v>
      </c>
    </row>
    <row r="18" spans="1:37" x14ac:dyDescent="0.25">
      <c r="A18" s="35"/>
      <c r="AK18" s="2">
        <f t="shared" si="1"/>
        <v>0</v>
      </c>
    </row>
    <row r="19" spans="1:37" x14ac:dyDescent="0.25">
      <c r="AK19" s="2">
        <f t="shared" si="1"/>
        <v>0</v>
      </c>
    </row>
    <row r="20" spans="1:37" x14ac:dyDescent="0.25">
      <c r="AK20" s="2">
        <f t="shared" si="1"/>
        <v>0</v>
      </c>
    </row>
    <row r="21" spans="1:37" x14ac:dyDescent="0.25">
      <c r="AK21" s="2">
        <f>SUM(B21:AI21)</f>
        <v>0</v>
      </c>
    </row>
    <row r="22" spans="1:37" x14ac:dyDescent="0.25">
      <c r="AK22" s="2">
        <f>SUM(B22:AI22)</f>
        <v>0</v>
      </c>
    </row>
    <row r="23" spans="1:37" x14ac:dyDescent="0.25">
      <c r="AK23" s="2">
        <f>SUM(B23:AI23)</f>
        <v>0</v>
      </c>
    </row>
    <row r="24" spans="1:37" x14ac:dyDescent="0.25">
      <c r="AK24" s="2">
        <f t="shared" ref="AK24:AK26" si="2">SUM(B24:AI24)</f>
        <v>0</v>
      </c>
    </row>
    <row r="25" spans="1:37" x14ac:dyDescent="0.25">
      <c r="AK25" s="2">
        <f t="shared" si="2"/>
        <v>0</v>
      </c>
    </row>
    <row r="26" spans="1:37" x14ac:dyDescent="0.25">
      <c r="AK26" s="2">
        <f t="shared" si="2"/>
        <v>0</v>
      </c>
    </row>
    <row r="27" spans="1:37" x14ac:dyDescent="0.25">
      <c r="AK27" s="2">
        <f t="shared" si="1"/>
        <v>0</v>
      </c>
    </row>
    <row r="28" spans="1:37" x14ac:dyDescent="0.25">
      <c r="AK28" s="2">
        <f t="shared" si="1"/>
        <v>0</v>
      </c>
    </row>
    <row r="29" spans="1:37" x14ac:dyDescent="0.25">
      <c r="AK29" s="2">
        <f t="shared" si="1"/>
        <v>0</v>
      </c>
    </row>
    <row r="30" spans="1:37" x14ac:dyDescent="0.25">
      <c r="A30" s="16"/>
      <c r="AK30" s="2">
        <f>SUM(B30:AI30)</f>
        <v>0</v>
      </c>
    </row>
    <row r="31" spans="1:37" x14ac:dyDescent="0.25">
      <c r="AK31" s="2">
        <f t="shared" si="1"/>
        <v>0</v>
      </c>
    </row>
    <row r="32" spans="1:37" x14ac:dyDescent="0.25">
      <c r="AK32" s="2">
        <f t="shared" si="1"/>
        <v>0</v>
      </c>
    </row>
    <row r="33" spans="1:37" x14ac:dyDescent="0.25">
      <c r="A33" s="3" t="s">
        <v>22</v>
      </c>
      <c r="B33" s="2">
        <f t="shared" ref="B33:AI33" si="3">SUM(B2:B27)</f>
        <v>9</v>
      </c>
      <c r="C33" s="2">
        <f t="shared" si="3"/>
        <v>11</v>
      </c>
      <c r="D33" s="2">
        <f t="shared" si="3"/>
        <v>9</v>
      </c>
      <c r="E33" s="2">
        <f t="shared" si="3"/>
        <v>0</v>
      </c>
      <c r="F33" s="2">
        <f t="shared" si="3"/>
        <v>0</v>
      </c>
      <c r="G33" s="2">
        <f t="shared" si="3"/>
        <v>0</v>
      </c>
      <c r="H33" s="2">
        <f t="shared" si="3"/>
        <v>0</v>
      </c>
      <c r="I33" s="2">
        <f t="shared" si="3"/>
        <v>0</v>
      </c>
      <c r="J33" s="2">
        <f t="shared" si="3"/>
        <v>0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>
        <f t="shared" si="3"/>
        <v>0</v>
      </c>
      <c r="O33" s="2">
        <f t="shared" si="3"/>
        <v>0</v>
      </c>
      <c r="P33" s="2">
        <f t="shared" si="3"/>
        <v>0</v>
      </c>
      <c r="Q33" s="2">
        <f t="shared" si="3"/>
        <v>0</v>
      </c>
      <c r="R33" s="2">
        <f t="shared" si="3"/>
        <v>0</v>
      </c>
      <c r="S33" s="2">
        <f t="shared" si="3"/>
        <v>0</v>
      </c>
      <c r="T33" s="2">
        <f t="shared" si="3"/>
        <v>0</v>
      </c>
      <c r="U33" s="2">
        <f t="shared" si="3"/>
        <v>0</v>
      </c>
      <c r="V33" s="2">
        <f t="shared" si="3"/>
        <v>0</v>
      </c>
      <c r="W33" s="2">
        <f t="shared" si="3"/>
        <v>0</v>
      </c>
      <c r="X33" s="2">
        <f t="shared" si="3"/>
        <v>0</v>
      </c>
      <c r="Y33" s="2">
        <f t="shared" si="3"/>
        <v>0</v>
      </c>
      <c r="Z33" s="2">
        <f t="shared" si="3"/>
        <v>0</v>
      </c>
      <c r="AA33" s="2">
        <f t="shared" si="3"/>
        <v>0</v>
      </c>
      <c r="AB33" s="2">
        <f t="shared" si="3"/>
        <v>0</v>
      </c>
      <c r="AC33" s="2">
        <f t="shared" si="3"/>
        <v>0</v>
      </c>
      <c r="AD33" s="2">
        <f>SUM(AD2:AD32)</f>
        <v>0</v>
      </c>
      <c r="AE33" s="2">
        <f>SUM(AE2:AE32)</f>
        <v>0</v>
      </c>
      <c r="AF33" s="2">
        <f>SUM(AF2:AF32)</f>
        <v>0</v>
      </c>
      <c r="AG33" s="2">
        <f t="shared" si="3"/>
        <v>0</v>
      </c>
      <c r="AH33" s="2">
        <f t="shared" si="3"/>
        <v>0</v>
      </c>
      <c r="AI33" s="2">
        <f t="shared" si="3"/>
        <v>0</v>
      </c>
      <c r="AK33" s="28">
        <f>SUM(AK2:AK32)</f>
        <v>29</v>
      </c>
    </row>
    <row r="37" spans="1:37" x14ac:dyDescent="0.25">
      <c r="A37" s="16"/>
    </row>
    <row r="38" spans="1:37" x14ac:dyDescent="0.25">
      <c r="A38" s="16"/>
    </row>
    <row r="39" spans="1:37" x14ac:dyDescent="0.25">
      <c r="A39" s="16"/>
    </row>
    <row r="40" spans="1:37" x14ac:dyDescent="0.25">
      <c r="A40" s="16"/>
    </row>
    <row r="41" spans="1:37" x14ac:dyDescent="0.25">
      <c r="A41" s="16"/>
    </row>
    <row r="42" spans="1:37" x14ac:dyDescent="0.25">
      <c r="A42" s="16"/>
    </row>
    <row r="43" spans="1:37" x14ac:dyDescent="0.25">
      <c r="A43" s="16"/>
    </row>
    <row r="44" spans="1:37" x14ac:dyDescent="0.25">
      <c r="A44" s="16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B88"/>
  <sheetViews>
    <sheetView workbookViewId="0">
      <selection sqref="A1:XFD1048576"/>
    </sheetView>
  </sheetViews>
  <sheetFormatPr defaultColWidth="8.85546875" defaultRowHeight="15" customHeight="1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5" spans="1:2" x14ac:dyDescent="0.25"/>
    <row r="86" spans="1:2" x14ac:dyDescent="0.25"/>
    <row r="87" spans="1:2" x14ac:dyDescent="0.25">
      <c r="B87" s="32">
        <f>SUM(B2:B81)</f>
        <v>0</v>
      </c>
    </row>
    <row r="88" spans="1:2" x14ac:dyDescent="0.25"/>
  </sheetData>
  <sortState xmlns:xlrd2="http://schemas.microsoft.com/office/spreadsheetml/2017/richdata2" ref="A2:A81">
    <sortCondition ref="A2:A81"/>
  </sortState>
  <pageMargins left="0.7" right="0.7" top="0.75" bottom="0.75" header="0.3" footer="0.3"/>
  <pageSetup paperSize="9" orientation="portrait" horizontalDpi="4294967294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B87"/>
  <sheetViews>
    <sheetView workbookViewId="0">
      <selection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2:A81">
    <sortCondition ref="A81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B87"/>
  <sheetViews>
    <sheetView topLeftCell="A58" workbookViewId="0">
      <selection activeCell="A58"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8:A66">
    <sortCondition ref="A66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B87"/>
  <sheetViews>
    <sheetView workbookViewId="0">
      <selection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sortState xmlns:xlrd2="http://schemas.microsoft.com/office/spreadsheetml/2017/richdata2" ref="A2:A81">
    <sortCondition ref="A81"/>
  </sortState>
  <pageMargins left="0.7" right="0.7" top="0.75" bottom="0.75" header="0.3" footer="0.3"/>
  <pageSetup paperSize="9" orientation="portrait" horizontalDpi="4294967294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B88"/>
  <sheetViews>
    <sheetView topLeftCell="A53" zoomScaleNormal="100" workbookViewId="0">
      <selection activeCell="A53" sqref="A1:XFD1048576"/>
    </sheetView>
  </sheetViews>
  <sheetFormatPr defaultColWidth="8.85546875" defaultRowHeight="22.5" customHeight="1" x14ac:dyDescent="0.25"/>
  <cols>
    <col min="1" max="1" width="26.5703125" style="3" customWidth="1"/>
    <col min="2" max="2" width="18.42578125" style="32" bestFit="1" customWidth="1"/>
  </cols>
  <sheetData>
    <row r="1" spans="1:2" ht="15" x14ac:dyDescent="0.25">
      <c r="B1" s="4"/>
    </row>
    <row r="2" spans="1:2" ht="15" x14ac:dyDescent="0.25">
      <c r="A2" s="16"/>
      <c r="B2" s="4"/>
    </row>
    <row r="3" spans="1:2" ht="15" x14ac:dyDescent="0.25">
      <c r="A3" s="16"/>
      <c r="B3" s="4"/>
    </row>
    <row r="4" spans="1:2" ht="15" x14ac:dyDescent="0.25">
      <c r="A4" s="16"/>
      <c r="B4" s="4"/>
    </row>
    <row r="5" spans="1:2" ht="15" x14ac:dyDescent="0.25">
      <c r="A5" s="25"/>
      <c r="B5" s="4"/>
    </row>
    <row r="6" spans="1:2" ht="15" x14ac:dyDescent="0.25">
      <c r="A6" s="16"/>
      <c r="B6" s="4"/>
    </row>
    <row r="7" spans="1:2" ht="15" x14ac:dyDescent="0.25">
      <c r="A7" s="25"/>
      <c r="B7" s="4"/>
    </row>
    <row r="8" spans="1:2" ht="15" x14ac:dyDescent="0.25">
      <c r="A8" s="16"/>
      <c r="B8" s="4"/>
    </row>
    <row r="9" spans="1:2" ht="15" x14ac:dyDescent="0.25">
      <c r="A9" s="25"/>
      <c r="B9" s="4"/>
    </row>
    <row r="10" spans="1:2" ht="15" x14ac:dyDescent="0.25">
      <c r="A10" s="25"/>
      <c r="B10" s="4"/>
    </row>
    <row r="11" spans="1:2" ht="15" x14ac:dyDescent="0.25">
      <c r="A11" s="25"/>
      <c r="B11" s="4"/>
    </row>
    <row r="12" spans="1:2" ht="15" x14ac:dyDescent="0.25">
      <c r="A12" s="16"/>
      <c r="B12" s="4"/>
    </row>
    <row r="13" spans="1:2" ht="15" x14ac:dyDescent="0.25">
      <c r="A13" s="16"/>
      <c r="B13" s="4"/>
    </row>
    <row r="14" spans="1:2" ht="15" x14ac:dyDescent="0.25">
      <c r="A14" s="16"/>
      <c r="B14" s="4"/>
    </row>
    <row r="15" spans="1:2" ht="15" x14ac:dyDescent="0.25">
      <c r="A15" s="16"/>
      <c r="B15" s="4"/>
    </row>
    <row r="16" spans="1:2" ht="15" x14ac:dyDescent="0.25">
      <c r="A16" s="16"/>
      <c r="B16" s="4"/>
    </row>
    <row r="17" spans="1:2" ht="15" x14ac:dyDescent="0.25">
      <c r="A17" s="16"/>
      <c r="B17" s="4"/>
    </row>
    <row r="18" spans="1:2" ht="15" x14ac:dyDescent="0.25">
      <c r="A18" s="16"/>
      <c r="B18" s="4"/>
    </row>
    <row r="19" spans="1:2" ht="15" x14ac:dyDescent="0.25">
      <c r="A19" s="16"/>
      <c r="B19" s="4"/>
    </row>
    <row r="20" spans="1:2" ht="15" x14ac:dyDescent="0.25">
      <c r="A20" s="25"/>
      <c r="B20" s="4"/>
    </row>
    <row r="21" spans="1:2" ht="15" x14ac:dyDescent="0.25">
      <c r="A21" s="16"/>
      <c r="B21" s="4"/>
    </row>
    <row r="22" spans="1:2" ht="15" x14ac:dyDescent="0.25">
      <c r="A22" s="25"/>
      <c r="B22" s="4"/>
    </row>
    <row r="23" spans="1:2" ht="15" x14ac:dyDescent="0.25">
      <c r="A23" s="25"/>
      <c r="B23" s="4"/>
    </row>
    <row r="24" spans="1:2" ht="15" x14ac:dyDescent="0.25">
      <c r="A24" s="25"/>
      <c r="B24" s="4"/>
    </row>
    <row r="25" spans="1:2" ht="15" x14ac:dyDescent="0.25">
      <c r="A25" s="16"/>
      <c r="B25" s="4"/>
    </row>
    <row r="26" spans="1:2" ht="15" x14ac:dyDescent="0.25">
      <c r="A26" s="25"/>
      <c r="B26" s="4"/>
    </row>
    <row r="27" spans="1:2" ht="15" x14ac:dyDescent="0.25">
      <c r="A27" s="16"/>
      <c r="B27" s="4"/>
    </row>
    <row r="28" spans="1:2" ht="15" x14ac:dyDescent="0.25">
      <c r="A28" s="16"/>
      <c r="B28" s="4"/>
    </row>
    <row r="29" spans="1:2" ht="15" x14ac:dyDescent="0.25">
      <c r="A29" s="25"/>
      <c r="B29" s="4"/>
    </row>
    <row r="30" spans="1:2" ht="15" x14ac:dyDescent="0.25">
      <c r="A30" s="16"/>
      <c r="B30" s="4"/>
    </row>
    <row r="31" spans="1:2" ht="15" x14ac:dyDescent="0.25">
      <c r="A31" s="25"/>
      <c r="B31" s="4"/>
    </row>
    <row r="32" spans="1:2" ht="15" x14ac:dyDescent="0.25">
      <c r="A32" s="16"/>
      <c r="B32" s="4"/>
    </row>
    <row r="33" spans="1:2" ht="15" x14ac:dyDescent="0.25">
      <c r="A33" s="25"/>
      <c r="B33" s="4"/>
    </row>
    <row r="34" spans="1:2" ht="15" x14ac:dyDescent="0.25">
      <c r="A34" s="25"/>
      <c r="B34" s="4"/>
    </row>
    <row r="35" spans="1:2" ht="15" x14ac:dyDescent="0.25">
      <c r="A35" s="25"/>
      <c r="B35" s="4"/>
    </row>
    <row r="36" spans="1:2" ht="15" x14ac:dyDescent="0.25">
      <c r="A36" s="25"/>
      <c r="B36" s="4"/>
    </row>
    <row r="37" spans="1:2" ht="15" x14ac:dyDescent="0.25">
      <c r="A37" s="16"/>
      <c r="B37" s="4"/>
    </row>
    <row r="38" spans="1:2" ht="15" x14ac:dyDescent="0.25">
      <c r="A38" s="25"/>
      <c r="B38" s="4"/>
    </row>
    <row r="39" spans="1:2" ht="15" x14ac:dyDescent="0.25">
      <c r="A39" s="16"/>
      <c r="B39" s="4"/>
    </row>
    <row r="40" spans="1:2" ht="15" x14ac:dyDescent="0.25">
      <c r="A40" s="25"/>
      <c r="B40" s="4"/>
    </row>
    <row r="41" spans="1:2" ht="15" x14ac:dyDescent="0.25">
      <c r="A41" s="25"/>
      <c r="B41" s="4"/>
    </row>
    <row r="42" spans="1:2" ht="15" x14ac:dyDescent="0.25">
      <c r="A42" s="16"/>
      <c r="B42" s="4"/>
    </row>
    <row r="43" spans="1:2" ht="15" x14ac:dyDescent="0.25">
      <c r="A43" s="16"/>
      <c r="B43" s="4"/>
    </row>
    <row r="44" spans="1:2" ht="15" x14ac:dyDescent="0.25">
      <c r="A44" s="25"/>
      <c r="B44" s="4"/>
    </row>
    <row r="45" spans="1:2" ht="15" x14ac:dyDescent="0.25">
      <c r="A45" s="25"/>
      <c r="B45" s="4"/>
    </row>
    <row r="46" spans="1:2" ht="15" x14ac:dyDescent="0.25">
      <c r="A46" s="25"/>
      <c r="B46" s="4"/>
    </row>
    <row r="47" spans="1:2" ht="15" x14ac:dyDescent="0.25">
      <c r="A47" s="16"/>
      <c r="B47" s="4"/>
    </row>
    <row r="48" spans="1:2" ht="15" x14ac:dyDescent="0.25">
      <c r="A48" s="25"/>
      <c r="B48" s="4"/>
    </row>
    <row r="49" spans="1:2" ht="15" x14ac:dyDescent="0.25">
      <c r="A49" s="16"/>
      <c r="B49" s="4"/>
    </row>
    <row r="50" spans="1:2" ht="15" x14ac:dyDescent="0.25">
      <c r="A50" s="16"/>
      <c r="B50" s="4"/>
    </row>
    <row r="51" spans="1:2" ht="15" x14ac:dyDescent="0.25">
      <c r="A51" s="16"/>
      <c r="B51" s="4"/>
    </row>
    <row r="52" spans="1:2" ht="15" x14ac:dyDescent="0.25">
      <c r="A52" s="25"/>
      <c r="B52" s="4"/>
    </row>
    <row r="53" spans="1:2" ht="15" x14ac:dyDescent="0.25">
      <c r="A53" s="25"/>
      <c r="B53" s="4"/>
    </row>
    <row r="54" spans="1:2" ht="15" x14ac:dyDescent="0.25">
      <c r="A54" s="16"/>
      <c r="B54" s="4"/>
    </row>
    <row r="55" spans="1:2" ht="15" x14ac:dyDescent="0.25">
      <c r="A55" s="25"/>
      <c r="B55" s="4"/>
    </row>
    <row r="56" spans="1:2" ht="15" x14ac:dyDescent="0.25">
      <c r="A56" s="25"/>
      <c r="B56" s="4"/>
    </row>
    <row r="57" spans="1:2" ht="15" x14ac:dyDescent="0.25">
      <c r="A57" s="25"/>
      <c r="B57" s="4"/>
    </row>
    <row r="58" spans="1:2" ht="15" x14ac:dyDescent="0.25">
      <c r="A58" s="16"/>
      <c r="B58" s="4"/>
    </row>
    <row r="59" spans="1:2" ht="15" x14ac:dyDescent="0.25">
      <c r="A59" s="25"/>
      <c r="B59" s="4"/>
    </row>
    <row r="60" spans="1:2" ht="15" x14ac:dyDescent="0.25">
      <c r="A60" s="16"/>
      <c r="B60" s="4"/>
    </row>
    <row r="61" spans="1:2" ht="15" x14ac:dyDescent="0.25">
      <c r="A61" s="25"/>
      <c r="B61" s="4"/>
    </row>
    <row r="62" spans="1:2" ht="15" x14ac:dyDescent="0.25">
      <c r="A62" s="16"/>
      <c r="B62" s="4"/>
    </row>
    <row r="63" spans="1:2" ht="15" x14ac:dyDescent="0.25">
      <c r="A63" s="16"/>
      <c r="B63" s="4"/>
    </row>
    <row r="64" spans="1:2" ht="15" x14ac:dyDescent="0.25">
      <c r="A64" s="25"/>
      <c r="B64" s="4"/>
    </row>
    <row r="65" spans="1:2" ht="15.75" customHeight="1" x14ac:dyDescent="0.25">
      <c r="A65" s="16"/>
      <c r="B65" s="4"/>
    </row>
    <row r="66" spans="1:2" ht="15" x14ac:dyDescent="0.25">
      <c r="A66" s="25"/>
      <c r="B66" s="4"/>
    </row>
    <row r="67" spans="1:2" ht="15" x14ac:dyDescent="0.25">
      <c r="A67" s="16"/>
      <c r="B67" s="4"/>
    </row>
    <row r="68" spans="1:2" ht="15" x14ac:dyDescent="0.25">
      <c r="A68" s="16"/>
      <c r="B68" s="4"/>
    </row>
    <row r="69" spans="1:2" ht="15" x14ac:dyDescent="0.25">
      <c r="A69" s="25"/>
      <c r="B69" s="4"/>
    </row>
    <row r="70" spans="1:2" ht="15" x14ac:dyDescent="0.25">
      <c r="A70" s="16"/>
      <c r="B70" s="4"/>
    </row>
    <row r="71" spans="1:2" ht="15" x14ac:dyDescent="0.25">
      <c r="A71" s="25"/>
      <c r="B71" s="4"/>
    </row>
    <row r="72" spans="1:2" ht="15" x14ac:dyDescent="0.25">
      <c r="A72" s="16"/>
      <c r="B72" s="4"/>
    </row>
    <row r="73" spans="1:2" ht="15" x14ac:dyDescent="0.25">
      <c r="A73" s="16"/>
      <c r="B73" s="4"/>
    </row>
    <row r="74" spans="1:2" ht="15" x14ac:dyDescent="0.25">
      <c r="A74" s="25"/>
      <c r="B74" s="4"/>
    </row>
    <row r="75" spans="1:2" ht="15" x14ac:dyDescent="0.25">
      <c r="A75" s="25"/>
      <c r="B75" s="4"/>
    </row>
    <row r="76" spans="1:2" ht="15" x14ac:dyDescent="0.25">
      <c r="A76" s="16"/>
      <c r="B76" s="4"/>
    </row>
    <row r="77" spans="1:2" ht="15" x14ac:dyDescent="0.25">
      <c r="A77" s="25"/>
      <c r="B77" s="4"/>
    </row>
    <row r="78" spans="1:2" ht="15" x14ac:dyDescent="0.25">
      <c r="A78" s="25"/>
      <c r="B78" s="4"/>
    </row>
    <row r="79" spans="1:2" ht="15" x14ac:dyDescent="0.25">
      <c r="A79" s="16"/>
      <c r="B79" s="4"/>
    </row>
    <row r="80" spans="1:2" ht="15" x14ac:dyDescent="0.25">
      <c r="A80" s="25"/>
      <c r="B80" s="4"/>
    </row>
    <row r="81" spans="1:2" ht="15" x14ac:dyDescent="0.25">
      <c r="A81" s="25"/>
      <c r="B81" s="4"/>
    </row>
    <row r="82" spans="1:2" ht="15" x14ac:dyDescent="0.25">
      <c r="B82" s="4"/>
    </row>
    <row r="83" spans="1:2" ht="15" x14ac:dyDescent="0.25">
      <c r="B83" s="4"/>
    </row>
    <row r="84" spans="1:2" ht="15" x14ac:dyDescent="0.25">
      <c r="B84" s="4"/>
    </row>
    <row r="85" spans="1:2" ht="15" x14ac:dyDescent="0.25"/>
    <row r="86" spans="1:2" ht="15" x14ac:dyDescent="0.25"/>
    <row r="87" spans="1:2" ht="15" x14ac:dyDescent="0.25">
      <c r="B87" s="32">
        <f>SUM(B2:B81)</f>
        <v>0</v>
      </c>
    </row>
    <row r="88" spans="1:2" ht="15" x14ac:dyDescent="0.25"/>
  </sheetData>
  <pageMargins left="0.7" right="0.7" top="0.75" bottom="0.75" header="0.3" footer="0.3"/>
  <pageSetup paperSize="9" orientation="portrait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B87"/>
  <sheetViews>
    <sheetView topLeftCell="A43" zoomScale="80" zoomScaleNormal="80" workbookViewId="0">
      <selection activeCell="A43" sqref="A1:XFD1048576"/>
    </sheetView>
  </sheetViews>
  <sheetFormatPr defaultColWidth="8.85546875" defaultRowHeight="15" x14ac:dyDescent="0.25"/>
  <cols>
    <col min="1" max="1" width="26.5703125" style="3" customWidth="1"/>
    <col min="2" max="2" width="18.42578125" style="32" bestFit="1" customWidth="1"/>
  </cols>
  <sheetData>
    <row r="1" spans="1:2" x14ac:dyDescent="0.25">
      <c r="B1" s="4"/>
    </row>
    <row r="2" spans="1:2" x14ac:dyDescent="0.25">
      <c r="A2" s="16"/>
      <c r="B2" s="4"/>
    </row>
    <row r="3" spans="1:2" x14ac:dyDescent="0.25">
      <c r="A3" s="16"/>
      <c r="B3" s="4"/>
    </row>
    <row r="4" spans="1:2" x14ac:dyDescent="0.25">
      <c r="A4" s="16"/>
      <c r="B4" s="4"/>
    </row>
    <row r="5" spans="1:2" x14ac:dyDescent="0.25">
      <c r="A5" s="25"/>
      <c r="B5" s="4"/>
    </row>
    <row r="6" spans="1:2" x14ac:dyDescent="0.25">
      <c r="A6" s="16"/>
      <c r="B6" s="4"/>
    </row>
    <row r="7" spans="1:2" x14ac:dyDescent="0.25">
      <c r="A7" s="25"/>
      <c r="B7" s="4"/>
    </row>
    <row r="8" spans="1:2" x14ac:dyDescent="0.25">
      <c r="A8" s="16"/>
      <c r="B8" s="4"/>
    </row>
    <row r="9" spans="1:2" x14ac:dyDescent="0.25">
      <c r="A9" s="25"/>
      <c r="B9" s="4"/>
    </row>
    <row r="10" spans="1:2" x14ac:dyDescent="0.25">
      <c r="A10" s="25"/>
      <c r="B10" s="4"/>
    </row>
    <row r="11" spans="1:2" x14ac:dyDescent="0.25">
      <c r="A11" s="25"/>
      <c r="B11" s="4"/>
    </row>
    <row r="12" spans="1:2" x14ac:dyDescent="0.25">
      <c r="A12" s="16"/>
      <c r="B12" s="4"/>
    </row>
    <row r="13" spans="1:2" x14ac:dyDescent="0.25">
      <c r="A13" s="16"/>
      <c r="B13" s="4"/>
    </row>
    <row r="14" spans="1:2" x14ac:dyDescent="0.25">
      <c r="A14" s="16"/>
      <c r="B14" s="4"/>
    </row>
    <row r="15" spans="1:2" x14ac:dyDescent="0.25">
      <c r="A15" s="16"/>
      <c r="B15" s="4"/>
    </row>
    <row r="16" spans="1:2" x14ac:dyDescent="0.25">
      <c r="A16" s="16"/>
      <c r="B16" s="4"/>
    </row>
    <row r="17" spans="1:2" x14ac:dyDescent="0.25">
      <c r="A17" s="16"/>
      <c r="B17" s="4"/>
    </row>
    <row r="18" spans="1:2" x14ac:dyDescent="0.25">
      <c r="A18" s="16"/>
      <c r="B18" s="4"/>
    </row>
    <row r="19" spans="1:2" x14ac:dyDescent="0.25">
      <c r="A19" s="16"/>
      <c r="B19" s="4"/>
    </row>
    <row r="20" spans="1:2" x14ac:dyDescent="0.25">
      <c r="A20" s="25"/>
      <c r="B20" s="4"/>
    </row>
    <row r="21" spans="1:2" x14ac:dyDescent="0.25">
      <c r="A21" s="16"/>
      <c r="B21" s="4"/>
    </row>
    <row r="22" spans="1:2" x14ac:dyDescent="0.25">
      <c r="A22" s="25"/>
      <c r="B22" s="4"/>
    </row>
    <row r="23" spans="1:2" x14ac:dyDescent="0.25">
      <c r="A23" s="25"/>
      <c r="B23" s="4"/>
    </row>
    <row r="24" spans="1:2" x14ac:dyDescent="0.25">
      <c r="A24" s="25"/>
      <c r="B24" s="4"/>
    </row>
    <row r="25" spans="1:2" x14ac:dyDescent="0.25">
      <c r="A25" s="16"/>
      <c r="B25" s="4"/>
    </row>
    <row r="26" spans="1:2" x14ac:dyDescent="0.25">
      <c r="A26" s="25"/>
      <c r="B26" s="4"/>
    </row>
    <row r="27" spans="1:2" x14ac:dyDescent="0.25">
      <c r="A27" s="16"/>
      <c r="B27" s="4"/>
    </row>
    <row r="28" spans="1:2" x14ac:dyDescent="0.25">
      <c r="A28" s="16"/>
      <c r="B28" s="4"/>
    </row>
    <row r="29" spans="1:2" x14ac:dyDescent="0.25">
      <c r="A29" s="25"/>
      <c r="B29" s="4"/>
    </row>
    <row r="30" spans="1:2" x14ac:dyDescent="0.25">
      <c r="A30" s="16"/>
      <c r="B30" s="4"/>
    </row>
    <row r="31" spans="1:2" x14ac:dyDescent="0.25">
      <c r="A31" s="25"/>
      <c r="B31" s="4"/>
    </row>
    <row r="32" spans="1:2" x14ac:dyDescent="0.25">
      <c r="A32" s="16"/>
      <c r="B32" s="4"/>
    </row>
    <row r="33" spans="1:2" x14ac:dyDescent="0.25">
      <c r="A33" s="25"/>
      <c r="B33" s="4"/>
    </row>
    <row r="34" spans="1:2" x14ac:dyDescent="0.25">
      <c r="A34" s="25"/>
      <c r="B34" s="4"/>
    </row>
    <row r="35" spans="1:2" x14ac:dyDescent="0.25">
      <c r="A35" s="25"/>
      <c r="B35" s="4"/>
    </row>
    <row r="36" spans="1:2" x14ac:dyDescent="0.25">
      <c r="A36" s="25"/>
      <c r="B36" s="4"/>
    </row>
    <row r="37" spans="1:2" x14ac:dyDescent="0.25">
      <c r="A37" s="16"/>
      <c r="B37" s="4"/>
    </row>
    <row r="38" spans="1:2" x14ac:dyDescent="0.25">
      <c r="A38" s="25"/>
      <c r="B38" s="4"/>
    </row>
    <row r="39" spans="1:2" x14ac:dyDescent="0.25">
      <c r="A39" s="16"/>
      <c r="B39" s="4"/>
    </row>
    <row r="40" spans="1:2" x14ac:dyDescent="0.25">
      <c r="A40" s="25"/>
      <c r="B40" s="4"/>
    </row>
    <row r="41" spans="1:2" x14ac:dyDescent="0.25">
      <c r="A41" s="25"/>
      <c r="B41" s="4"/>
    </row>
    <row r="42" spans="1:2" x14ac:dyDescent="0.25">
      <c r="A42" s="16"/>
      <c r="B42" s="4"/>
    </row>
    <row r="43" spans="1:2" x14ac:dyDescent="0.25">
      <c r="A43" s="16"/>
      <c r="B43" s="4"/>
    </row>
    <row r="44" spans="1:2" x14ac:dyDescent="0.25">
      <c r="A44" s="25"/>
      <c r="B44" s="4"/>
    </row>
    <row r="45" spans="1:2" x14ac:dyDescent="0.25">
      <c r="A45" s="25"/>
      <c r="B45" s="4"/>
    </row>
    <row r="46" spans="1:2" x14ac:dyDescent="0.25">
      <c r="A46" s="25"/>
      <c r="B46" s="4"/>
    </row>
    <row r="47" spans="1:2" x14ac:dyDescent="0.25">
      <c r="A47" s="16"/>
      <c r="B47" s="4"/>
    </row>
    <row r="48" spans="1:2" x14ac:dyDescent="0.25">
      <c r="A48" s="25"/>
      <c r="B48" s="4"/>
    </row>
    <row r="49" spans="1:2" x14ac:dyDescent="0.25">
      <c r="A49" s="16"/>
      <c r="B49" s="4"/>
    </row>
    <row r="50" spans="1:2" x14ac:dyDescent="0.25">
      <c r="A50" s="16"/>
      <c r="B50" s="4"/>
    </row>
    <row r="51" spans="1:2" x14ac:dyDescent="0.25">
      <c r="A51" s="16"/>
      <c r="B51" s="4"/>
    </row>
    <row r="52" spans="1:2" x14ac:dyDescent="0.25">
      <c r="A52" s="25"/>
      <c r="B52" s="4"/>
    </row>
    <row r="53" spans="1:2" x14ac:dyDescent="0.25">
      <c r="A53" s="25"/>
      <c r="B53" s="4"/>
    </row>
    <row r="54" spans="1:2" x14ac:dyDescent="0.25">
      <c r="A54" s="16"/>
      <c r="B54" s="4"/>
    </row>
    <row r="55" spans="1:2" x14ac:dyDescent="0.25">
      <c r="A55" s="25"/>
      <c r="B55" s="4"/>
    </row>
    <row r="56" spans="1:2" x14ac:dyDescent="0.25">
      <c r="A56" s="25"/>
      <c r="B56" s="4"/>
    </row>
    <row r="57" spans="1:2" x14ac:dyDescent="0.25">
      <c r="A57" s="25"/>
      <c r="B57" s="4"/>
    </row>
    <row r="58" spans="1:2" x14ac:dyDescent="0.25">
      <c r="A58" s="16"/>
      <c r="B58" s="4"/>
    </row>
    <row r="59" spans="1:2" x14ac:dyDescent="0.25">
      <c r="A59" s="25"/>
      <c r="B59" s="4"/>
    </row>
    <row r="60" spans="1:2" x14ac:dyDescent="0.25">
      <c r="A60" s="16"/>
      <c r="B60" s="4"/>
    </row>
    <row r="61" spans="1:2" x14ac:dyDescent="0.25">
      <c r="A61" s="25"/>
      <c r="B61" s="4"/>
    </row>
    <row r="62" spans="1:2" x14ac:dyDescent="0.25">
      <c r="A62" s="16"/>
      <c r="B62" s="4"/>
    </row>
    <row r="63" spans="1:2" x14ac:dyDescent="0.25">
      <c r="A63" s="16"/>
      <c r="B63" s="4"/>
    </row>
    <row r="64" spans="1:2" x14ac:dyDescent="0.25">
      <c r="A64" s="25"/>
      <c r="B64" s="4"/>
    </row>
    <row r="65" spans="1:2" ht="15.75" customHeight="1" x14ac:dyDescent="0.25">
      <c r="A65" s="16"/>
      <c r="B65" s="4"/>
    </row>
    <row r="66" spans="1:2" x14ac:dyDescent="0.25">
      <c r="A66" s="25"/>
      <c r="B66" s="4"/>
    </row>
    <row r="67" spans="1:2" x14ac:dyDescent="0.25">
      <c r="A67" s="16"/>
      <c r="B67" s="4"/>
    </row>
    <row r="68" spans="1:2" x14ac:dyDescent="0.25">
      <c r="A68" s="16"/>
      <c r="B68" s="4"/>
    </row>
    <row r="69" spans="1:2" x14ac:dyDescent="0.25">
      <c r="A69" s="25"/>
      <c r="B69" s="4"/>
    </row>
    <row r="70" spans="1:2" x14ac:dyDescent="0.25">
      <c r="A70" s="16"/>
      <c r="B70" s="4"/>
    </row>
    <row r="71" spans="1:2" x14ac:dyDescent="0.25">
      <c r="A71" s="25"/>
      <c r="B71" s="4"/>
    </row>
    <row r="72" spans="1:2" x14ac:dyDescent="0.25">
      <c r="A72" s="16"/>
      <c r="B72" s="4"/>
    </row>
    <row r="73" spans="1:2" x14ac:dyDescent="0.25">
      <c r="A73" s="16"/>
      <c r="B73" s="4"/>
    </row>
    <row r="74" spans="1:2" x14ac:dyDescent="0.25">
      <c r="A74" s="25"/>
      <c r="B74" s="4"/>
    </row>
    <row r="75" spans="1:2" x14ac:dyDescent="0.25">
      <c r="A75" s="25"/>
      <c r="B75" s="4"/>
    </row>
    <row r="76" spans="1:2" x14ac:dyDescent="0.25">
      <c r="A76" s="16"/>
      <c r="B76" s="4"/>
    </row>
    <row r="77" spans="1:2" x14ac:dyDescent="0.25">
      <c r="A77" s="25"/>
      <c r="B77" s="4"/>
    </row>
    <row r="78" spans="1:2" x14ac:dyDescent="0.25">
      <c r="A78" s="25"/>
      <c r="B78" s="4"/>
    </row>
    <row r="79" spans="1:2" x14ac:dyDescent="0.25">
      <c r="A79" s="16"/>
      <c r="B79" s="4"/>
    </row>
    <row r="80" spans="1:2" x14ac:dyDescent="0.25">
      <c r="A80" s="25"/>
      <c r="B80" s="4"/>
    </row>
    <row r="81" spans="1:2" x14ac:dyDescent="0.25">
      <c r="A81" s="25"/>
      <c r="B81" s="4"/>
    </row>
    <row r="82" spans="1:2" x14ac:dyDescent="0.25">
      <c r="B82" s="4"/>
    </row>
    <row r="83" spans="1:2" x14ac:dyDescent="0.25">
      <c r="B83" s="4"/>
    </row>
    <row r="84" spans="1:2" x14ac:dyDescent="0.25">
      <c r="B84" s="4"/>
    </row>
    <row r="87" spans="1:2" x14ac:dyDescent="0.25">
      <c r="B87" s="32">
        <f>SUM(B2:B81)</f>
        <v>0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44"/>
  <sheetViews>
    <sheetView workbookViewId="0">
      <pane xSplit="1" topLeftCell="O1" activePane="topRight" state="frozen"/>
      <selection pane="topRight" activeCell="E2" sqref="E2:AI9"/>
    </sheetView>
  </sheetViews>
  <sheetFormatPr defaultColWidth="8.85546875" defaultRowHeight="15" x14ac:dyDescent="0.25"/>
  <cols>
    <col min="1" max="1" width="20.28515625" style="3" customWidth="1"/>
    <col min="2" max="35" width="8.85546875" style="2"/>
    <col min="36" max="36" width="3.7109375" style="2" customWidth="1"/>
    <col min="37" max="16384" width="8.85546875" style="2"/>
  </cols>
  <sheetData>
    <row r="1" spans="1:37" x14ac:dyDescent="0.25">
      <c r="A1" s="3" t="s">
        <v>21</v>
      </c>
      <c r="B1" s="26">
        <v>1</v>
      </c>
      <c r="C1" s="27">
        <f>B1+1</f>
        <v>2</v>
      </c>
      <c r="D1" s="27">
        <f t="shared" ref="D1:AI1" si="0">C1+1</f>
        <v>3</v>
      </c>
      <c r="E1" s="27">
        <f t="shared" si="0"/>
        <v>4</v>
      </c>
      <c r="F1" s="27">
        <f t="shared" si="0"/>
        <v>5</v>
      </c>
      <c r="G1" s="27">
        <f t="shared" si="0"/>
        <v>6</v>
      </c>
      <c r="H1" s="27">
        <f t="shared" si="0"/>
        <v>7</v>
      </c>
      <c r="I1" s="27">
        <f t="shared" si="0"/>
        <v>8</v>
      </c>
      <c r="J1" s="27">
        <f t="shared" si="0"/>
        <v>9</v>
      </c>
      <c r="K1" s="27">
        <f t="shared" si="0"/>
        <v>10</v>
      </c>
      <c r="L1" s="27">
        <f t="shared" si="0"/>
        <v>11</v>
      </c>
      <c r="M1" s="27">
        <f t="shared" si="0"/>
        <v>12</v>
      </c>
      <c r="N1" s="27">
        <f t="shared" si="0"/>
        <v>13</v>
      </c>
      <c r="O1" s="27">
        <f t="shared" si="0"/>
        <v>14</v>
      </c>
      <c r="P1" s="27">
        <f t="shared" si="0"/>
        <v>15</v>
      </c>
      <c r="Q1" s="27">
        <f t="shared" si="0"/>
        <v>16</v>
      </c>
      <c r="R1" s="27">
        <f t="shared" si="0"/>
        <v>17</v>
      </c>
      <c r="S1" s="27">
        <f t="shared" si="0"/>
        <v>18</v>
      </c>
      <c r="T1" s="27">
        <f t="shared" si="0"/>
        <v>19</v>
      </c>
      <c r="U1" s="27">
        <f t="shared" si="0"/>
        <v>20</v>
      </c>
      <c r="V1" s="27">
        <f t="shared" si="0"/>
        <v>21</v>
      </c>
      <c r="W1" s="27">
        <f t="shared" si="0"/>
        <v>22</v>
      </c>
      <c r="X1" s="27">
        <f t="shared" si="0"/>
        <v>23</v>
      </c>
      <c r="Y1" s="27">
        <f t="shared" si="0"/>
        <v>24</v>
      </c>
      <c r="Z1" s="27">
        <f t="shared" si="0"/>
        <v>25</v>
      </c>
      <c r="AA1" s="27">
        <f t="shared" si="0"/>
        <v>26</v>
      </c>
      <c r="AB1" s="27">
        <f t="shared" si="0"/>
        <v>27</v>
      </c>
      <c r="AC1" s="27">
        <f t="shared" si="0"/>
        <v>28</v>
      </c>
      <c r="AD1" s="27">
        <f t="shared" si="0"/>
        <v>29</v>
      </c>
      <c r="AE1" s="27">
        <f t="shared" si="0"/>
        <v>30</v>
      </c>
      <c r="AF1" s="27">
        <f t="shared" si="0"/>
        <v>31</v>
      </c>
      <c r="AG1" s="27">
        <f t="shared" si="0"/>
        <v>32</v>
      </c>
      <c r="AH1" s="27">
        <f t="shared" si="0"/>
        <v>33</v>
      </c>
      <c r="AI1" s="27">
        <f t="shared" si="0"/>
        <v>34</v>
      </c>
      <c r="AJ1" s="3"/>
      <c r="AK1" s="27" t="s">
        <v>11</v>
      </c>
    </row>
    <row r="2" spans="1:37" x14ac:dyDescent="0.25">
      <c r="A2" s="16" t="s">
        <v>89</v>
      </c>
      <c r="B2" s="2">
        <f>IFERROR(VLOOKUP($A2,'Player Worksheet_Rnd1'!$A$2:$B$85,2,FALSE),"")</f>
        <v>0</v>
      </c>
      <c r="C2" s="2">
        <f>IFERROR(VLOOKUP($A2,'Player Worksheet_Rnd2'!$A$2:$B$85,2,FALSE),"")</f>
        <v>0</v>
      </c>
      <c r="D2" s="2">
        <f>IFERROR(VLOOKUP($A2,'Player Worksheet_Rnd3'!$A$2:$B$85,2,FALSE),"")</f>
        <v>0</v>
      </c>
      <c r="AK2" s="2">
        <f>SUM(B2:AJ2)</f>
        <v>0</v>
      </c>
    </row>
    <row r="3" spans="1:37" x14ac:dyDescent="0.25">
      <c r="A3" s="16" t="s">
        <v>83</v>
      </c>
      <c r="B3" s="2">
        <f>IFERROR(VLOOKUP($A3,'Player Worksheet_Rnd1'!$A$2:$B$85,2,FALSE),"")</f>
        <v>0</v>
      </c>
      <c r="C3" s="2">
        <f>IFERROR(VLOOKUP($A3,'Player Worksheet_Rnd2'!$A$2:$B$85,2,FALSE),"")</f>
        <v>0</v>
      </c>
      <c r="D3" s="2">
        <f>IFERROR(VLOOKUP($A3,'Player Worksheet_Rnd3'!$A$2:$B$85,2,FALSE),"")</f>
        <v>6</v>
      </c>
      <c r="AK3" s="2">
        <f>SUM(B3:AJ3)</f>
        <v>6</v>
      </c>
    </row>
    <row r="4" spans="1:37" x14ac:dyDescent="0.25">
      <c r="A4" s="16" t="s">
        <v>132</v>
      </c>
      <c r="B4" s="2">
        <f>IFERROR(VLOOKUP($A4,'Player Worksheet_Rnd1'!$A$2:$B$85,2,FALSE),"")</f>
        <v>1</v>
      </c>
      <c r="C4" s="2">
        <f>IFERROR(VLOOKUP($A4,'Player Worksheet_Rnd2'!$A$2:$B$85,2,FALSE),"")</f>
        <v>0</v>
      </c>
      <c r="D4" s="2">
        <f>IFERROR(VLOOKUP($A4,'Player Worksheet_Rnd3'!$A$2:$B$85,2,FALSE),"")</f>
        <v>1</v>
      </c>
      <c r="AK4" s="2">
        <f t="shared" ref="AK4:AK32" si="1">SUM(B4:AI4)</f>
        <v>2</v>
      </c>
    </row>
    <row r="5" spans="1:37" x14ac:dyDescent="0.25">
      <c r="A5" s="16" t="s">
        <v>101</v>
      </c>
      <c r="B5" s="2">
        <f>IFERROR(VLOOKUP($A5,'Player Worksheet_Rnd1'!$A$2:$B$85,2,FALSE),"")</f>
        <v>1</v>
      </c>
      <c r="C5" s="2">
        <f>IFERROR(VLOOKUP($A5,'Player Worksheet_Rnd2'!$A$2:$B$85,2,FALSE),"")</f>
        <v>0</v>
      </c>
      <c r="D5" s="2">
        <f>IFERROR(VLOOKUP($A5,'Player Worksheet_Rnd3'!$A$2:$B$85,2,FALSE),"")</f>
        <v>1</v>
      </c>
      <c r="AK5" s="2">
        <f t="shared" si="1"/>
        <v>2</v>
      </c>
    </row>
    <row r="6" spans="1:37" x14ac:dyDescent="0.25">
      <c r="A6" s="16" t="s">
        <v>115</v>
      </c>
      <c r="B6" s="2">
        <f>IFERROR(VLOOKUP($A6,'Player Worksheet_Rnd1'!$A$2:$B$85,2,FALSE),"")</f>
        <v>1</v>
      </c>
      <c r="C6" s="2">
        <f>IFERROR(VLOOKUP($A6,'Player Worksheet_Rnd2'!$A$2:$B$85,2,FALSE),"")</f>
        <v>0</v>
      </c>
      <c r="D6" s="2">
        <f>IFERROR(VLOOKUP($A6,'Player Worksheet_Rnd3'!$A$2:$B$85,2,FALSE),"")</f>
        <v>1</v>
      </c>
      <c r="AK6" s="2">
        <f t="shared" si="1"/>
        <v>2</v>
      </c>
    </row>
    <row r="7" spans="1:37" x14ac:dyDescent="0.25">
      <c r="A7" s="16" t="s">
        <v>102</v>
      </c>
      <c r="B7" s="2">
        <f>IFERROR(VLOOKUP($A7,'Player Worksheet_Rnd1'!$A$2:$B$85,2,FALSE),"")</f>
        <v>3</v>
      </c>
      <c r="C7" s="2">
        <f>IFERROR(VLOOKUP($A7,'Player Worksheet_Rnd2'!$A$2:$B$85,2,FALSE),"")</f>
        <v>1</v>
      </c>
      <c r="D7" s="2">
        <f>IFERROR(VLOOKUP($A7,'Player Worksheet_Rnd3'!$A$2:$B$85,2,FALSE),"")</f>
        <v>0</v>
      </c>
      <c r="AK7" s="2">
        <f t="shared" si="1"/>
        <v>4</v>
      </c>
    </row>
    <row r="8" spans="1:37" x14ac:dyDescent="0.25">
      <c r="A8" s="16" t="s">
        <v>113</v>
      </c>
      <c r="B8" s="2">
        <f>IFERROR(VLOOKUP($A8,'Player Worksheet_Rnd1'!$A$2:$B$85,2,FALSE),"")</f>
        <v>1</v>
      </c>
      <c r="C8" s="2">
        <f>IFERROR(VLOOKUP($A8,'Player Worksheet_Rnd2'!$A$2:$B$85,2,FALSE),"")</f>
        <v>1</v>
      </c>
      <c r="D8" s="2">
        <f>IFERROR(VLOOKUP($A8,'Player Worksheet_Rnd3'!$A$2:$B$85,2,FALSE),"")</f>
        <v>1</v>
      </c>
      <c r="AK8" s="2">
        <f t="shared" si="1"/>
        <v>3</v>
      </c>
    </row>
    <row r="9" spans="1:37" x14ac:dyDescent="0.25">
      <c r="A9" s="16" t="s">
        <v>167</v>
      </c>
      <c r="B9" s="2">
        <f>IFERROR(VLOOKUP($A9,'Player Worksheet_Rnd1'!$A$2:$B$85,2,FALSE),"")</f>
        <v>0</v>
      </c>
      <c r="C9" s="2">
        <f>IFERROR(VLOOKUP($A9,'Player Worksheet_Rnd2'!$A$2:$B$85,2,FALSE),"")</f>
        <v>6</v>
      </c>
      <c r="D9" s="2">
        <f>IFERROR(VLOOKUP($A9,'Player Worksheet_Rnd3'!$A$2:$B$85,2,FALSE),"")</f>
        <v>1</v>
      </c>
      <c r="AK9" s="2">
        <f t="shared" si="1"/>
        <v>7</v>
      </c>
    </row>
    <row r="10" spans="1:37" x14ac:dyDescent="0.25">
      <c r="M10" s="2" t="str">
        <f>IFERROR(VLOOKUP($A10,'Player Worksheet_Rnd12'!$A$2:$B$85,2,FALSE),"")</f>
        <v/>
      </c>
      <c r="AK10" s="2">
        <f t="shared" si="1"/>
        <v>0</v>
      </c>
    </row>
    <row r="11" spans="1:37" x14ac:dyDescent="0.25">
      <c r="R11" s="2" t="str">
        <f>IFERROR(VLOOKUP($A11,'Player Worksheet_Rnd17'!$A$2:$B$85,2,FALSE),"")</f>
        <v/>
      </c>
      <c r="AK11" s="2">
        <f t="shared" si="1"/>
        <v>0</v>
      </c>
    </row>
    <row r="12" spans="1:37" x14ac:dyDescent="0.25">
      <c r="V12" s="2" t="str">
        <f>IFERROR(VLOOKUP($A12,'Player Worksheet_Rnd21'!$A$2:$B$85,2,FALSE),"")</f>
        <v/>
      </c>
      <c r="AK12" s="2">
        <f t="shared" si="1"/>
        <v>0</v>
      </c>
    </row>
    <row r="13" spans="1:37" x14ac:dyDescent="0.25">
      <c r="AA13" s="2" t="str">
        <f>IFERROR(VLOOKUP($A13,'Player Worksheet_Rnd26'!$A$2:$B$85,2,FALSE),"")</f>
        <v/>
      </c>
      <c r="AF13" s="2" t="str">
        <f>IFERROR(VLOOKUP($A13,'Player Worksheet_Rnd31'!#REF!,2,FALSE),"")</f>
        <v/>
      </c>
      <c r="AG13" s="2" t="str">
        <f>IFERROR(VLOOKUP($A13,'Player Worksheet_Rnd32'!$A$2:$B$85,2,FALSE),"")</f>
        <v/>
      </c>
      <c r="AK13" s="2">
        <f t="shared" si="1"/>
        <v>0</v>
      </c>
    </row>
    <row r="14" spans="1:37" x14ac:dyDescent="0.25">
      <c r="AA14" s="2" t="str">
        <f>IFERROR(VLOOKUP($A14,'Player Worksheet_Rnd26'!$A$2:$B$85,2,FALSE),"")</f>
        <v/>
      </c>
      <c r="AB14" s="2" t="str">
        <f>IFERROR(VLOOKUP($A14,'Player Worksheet_Rnd27'!$A$2:$B$85,2,FALSE),"")</f>
        <v/>
      </c>
      <c r="AC14" s="2" t="str">
        <f>IFERROR(VLOOKUP($A14,'Player Worksheet_Rnd28'!$A$2:$B$85,2,FALSE),"")</f>
        <v/>
      </c>
      <c r="AD14" s="2" t="str">
        <f>IFERROR(VLOOKUP($A14,'Player Worksheet_Rnd29'!$A$2:$B$85,2,FALSE),"")</f>
        <v/>
      </c>
      <c r="AE14" s="2" t="str">
        <f>IFERROR(VLOOKUP($A14,'Player Worksheet_Rnd30'!$A$2:$B$85,2,FALSE),"")</f>
        <v/>
      </c>
      <c r="AF14" s="2" t="str">
        <f>IFERROR(VLOOKUP($A14,'Player Worksheet_Rnd31'!$A$2:$B$85,2,FALSE),"")</f>
        <v/>
      </c>
      <c r="AK14" s="2">
        <f t="shared" si="1"/>
        <v>0</v>
      </c>
    </row>
    <row r="15" spans="1:37" x14ac:dyDescent="0.25">
      <c r="AD15" s="2" t="str">
        <f>IFERROR(VLOOKUP($A15,'Player Worksheet_Rnd29'!$A$2:$B$85,2,FALSE),"")</f>
        <v/>
      </c>
      <c r="AE15" s="2" t="str">
        <f>IFERROR(VLOOKUP($A15,'Player Worksheet_Rnd30'!$A$2:$B$85,2,FALSE),"")</f>
        <v/>
      </c>
      <c r="AF15" s="2" t="str">
        <f>IFERROR(VLOOKUP($A15,'Player Worksheet_Rnd31'!$A$2:$B$85,2,FALSE),"")</f>
        <v/>
      </c>
      <c r="AK15" s="2">
        <f t="shared" si="1"/>
        <v>0</v>
      </c>
    </row>
    <row r="16" spans="1:37" x14ac:dyDescent="0.25">
      <c r="AK16" s="2">
        <f t="shared" si="1"/>
        <v>0</v>
      </c>
    </row>
    <row r="17" spans="1:37" x14ac:dyDescent="0.25">
      <c r="AK17" s="2">
        <f t="shared" si="1"/>
        <v>0</v>
      </c>
    </row>
    <row r="18" spans="1:37" x14ac:dyDescent="0.25">
      <c r="A18" s="35"/>
      <c r="AK18" s="2">
        <f t="shared" si="1"/>
        <v>0</v>
      </c>
    </row>
    <row r="19" spans="1:37" x14ac:dyDescent="0.25">
      <c r="AK19" s="2">
        <f t="shared" si="1"/>
        <v>0</v>
      </c>
    </row>
    <row r="20" spans="1:37" x14ac:dyDescent="0.25">
      <c r="AK20" s="2">
        <f t="shared" si="1"/>
        <v>0</v>
      </c>
    </row>
    <row r="21" spans="1:37" x14ac:dyDescent="0.25">
      <c r="AK21" s="2">
        <f>SUM(B21:AI21)</f>
        <v>0</v>
      </c>
    </row>
    <row r="22" spans="1:37" x14ac:dyDescent="0.25">
      <c r="AK22" s="2">
        <f>SUM(B22:AI22)</f>
        <v>0</v>
      </c>
    </row>
    <row r="23" spans="1:37" x14ac:dyDescent="0.25">
      <c r="AK23" s="2">
        <f>SUM(B23:AI23)</f>
        <v>0</v>
      </c>
    </row>
    <row r="24" spans="1:37" x14ac:dyDescent="0.25">
      <c r="AK24" s="2">
        <f t="shared" ref="AK24:AK26" si="2">SUM(B24:AI24)</f>
        <v>0</v>
      </c>
    </row>
    <row r="25" spans="1:37" x14ac:dyDescent="0.25">
      <c r="AK25" s="2">
        <f t="shared" si="2"/>
        <v>0</v>
      </c>
    </row>
    <row r="26" spans="1:37" x14ac:dyDescent="0.25">
      <c r="AK26" s="2">
        <f t="shared" si="2"/>
        <v>0</v>
      </c>
    </row>
    <row r="27" spans="1:37" x14ac:dyDescent="0.25">
      <c r="AK27" s="2">
        <f t="shared" si="1"/>
        <v>0</v>
      </c>
    </row>
    <row r="28" spans="1:37" x14ac:dyDescent="0.25">
      <c r="AK28" s="2">
        <f t="shared" si="1"/>
        <v>0</v>
      </c>
    </row>
    <row r="29" spans="1:37" x14ac:dyDescent="0.25">
      <c r="AK29" s="2">
        <f t="shared" si="1"/>
        <v>0</v>
      </c>
    </row>
    <row r="30" spans="1:37" x14ac:dyDescent="0.25">
      <c r="A30" s="16"/>
      <c r="AK30" s="2">
        <f>SUM(B30:AI30)</f>
        <v>0</v>
      </c>
    </row>
    <row r="31" spans="1:37" x14ac:dyDescent="0.25">
      <c r="AK31" s="2">
        <f t="shared" si="1"/>
        <v>0</v>
      </c>
    </row>
    <row r="32" spans="1:37" x14ac:dyDescent="0.25">
      <c r="AK32" s="2">
        <f t="shared" si="1"/>
        <v>0</v>
      </c>
    </row>
    <row r="33" spans="1:37" x14ac:dyDescent="0.25">
      <c r="A33" s="3" t="s">
        <v>22</v>
      </c>
      <c r="B33" s="2">
        <f t="shared" ref="B33:AI33" si="3">SUM(B2:B27)</f>
        <v>7</v>
      </c>
      <c r="C33" s="2">
        <f t="shared" si="3"/>
        <v>8</v>
      </c>
      <c r="D33" s="2">
        <f t="shared" si="3"/>
        <v>11</v>
      </c>
      <c r="E33" s="2">
        <f t="shared" si="3"/>
        <v>0</v>
      </c>
      <c r="F33" s="2">
        <f t="shared" si="3"/>
        <v>0</v>
      </c>
      <c r="G33" s="2">
        <f t="shared" si="3"/>
        <v>0</v>
      </c>
      <c r="H33" s="2">
        <f t="shared" si="3"/>
        <v>0</v>
      </c>
      <c r="I33" s="2">
        <f t="shared" si="3"/>
        <v>0</v>
      </c>
      <c r="J33" s="2">
        <f t="shared" si="3"/>
        <v>0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>
        <f t="shared" si="3"/>
        <v>0</v>
      </c>
      <c r="O33" s="2">
        <f t="shared" si="3"/>
        <v>0</v>
      </c>
      <c r="P33" s="2">
        <f t="shared" si="3"/>
        <v>0</v>
      </c>
      <c r="Q33" s="2">
        <f t="shared" si="3"/>
        <v>0</v>
      </c>
      <c r="R33" s="2">
        <f t="shared" si="3"/>
        <v>0</v>
      </c>
      <c r="S33" s="2">
        <f t="shared" si="3"/>
        <v>0</v>
      </c>
      <c r="T33" s="2">
        <f t="shared" si="3"/>
        <v>0</v>
      </c>
      <c r="U33" s="2">
        <f t="shared" si="3"/>
        <v>0</v>
      </c>
      <c r="V33" s="2">
        <f t="shared" si="3"/>
        <v>0</v>
      </c>
      <c r="W33" s="2">
        <f t="shared" si="3"/>
        <v>0</v>
      </c>
      <c r="X33" s="2">
        <f t="shared" si="3"/>
        <v>0</v>
      </c>
      <c r="Y33" s="2">
        <f t="shared" si="3"/>
        <v>0</v>
      </c>
      <c r="Z33" s="2">
        <f t="shared" si="3"/>
        <v>0</v>
      </c>
      <c r="AA33" s="2">
        <f t="shared" si="3"/>
        <v>0</v>
      </c>
      <c r="AB33" s="2">
        <f t="shared" si="3"/>
        <v>0</v>
      </c>
      <c r="AC33" s="2">
        <f t="shared" si="3"/>
        <v>0</v>
      </c>
      <c r="AD33" s="2">
        <f>SUM(AD2:AD32)</f>
        <v>0</v>
      </c>
      <c r="AE33" s="2">
        <f>SUM(AE2:AE32)</f>
        <v>0</v>
      </c>
      <c r="AF33" s="2">
        <f>SUM(AF2:AF32)</f>
        <v>0</v>
      </c>
      <c r="AG33" s="2">
        <f t="shared" si="3"/>
        <v>0</v>
      </c>
      <c r="AH33" s="2">
        <f t="shared" si="3"/>
        <v>0</v>
      </c>
      <c r="AI33" s="2">
        <f t="shared" si="3"/>
        <v>0</v>
      </c>
      <c r="AK33" s="28">
        <f>SUM(AK2:AK32)</f>
        <v>26</v>
      </c>
    </row>
    <row r="37" spans="1:37" x14ac:dyDescent="0.25">
      <c r="A37" s="16"/>
    </row>
    <row r="38" spans="1:37" x14ac:dyDescent="0.25">
      <c r="A38" s="16"/>
    </row>
    <row r="39" spans="1:37" x14ac:dyDescent="0.25">
      <c r="A39" s="16"/>
    </row>
    <row r="40" spans="1:37" x14ac:dyDescent="0.25">
      <c r="A40" s="16"/>
    </row>
    <row r="41" spans="1:37" x14ac:dyDescent="0.25">
      <c r="A41" s="16"/>
    </row>
    <row r="42" spans="1:37" x14ac:dyDescent="0.25">
      <c r="A42" s="16"/>
    </row>
    <row r="43" spans="1:37" x14ac:dyDescent="0.25">
      <c r="A43" s="16"/>
    </row>
    <row r="44" spans="1:37" x14ac:dyDescent="0.25">
      <c r="A44" s="16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44"/>
  <sheetViews>
    <sheetView workbookViewId="0">
      <pane xSplit="1" topLeftCell="B1" activePane="topRight" state="frozen"/>
      <selection pane="topRight" activeCell="E2" sqref="E2:AI9"/>
    </sheetView>
  </sheetViews>
  <sheetFormatPr defaultColWidth="8.85546875" defaultRowHeight="15" x14ac:dyDescent="0.25"/>
  <cols>
    <col min="1" max="1" width="22.28515625" style="3" customWidth="1"/>
    <col min="2" max="35" width="8.85546875" style="2"/>
    <col min="36" max="36" width="3.7109375" style="2" customWidth="1"/>
    <col min="37" max="16384" width="8.85546875" style="2"/>
  </cols>
  <sheetData>
    <row r="1" spans="1:37" x14ac:dyDescent="0.25">
      <c r="A1" s="3" t="s">
        <v>21</v>
      </c>
      <c r="B1" s="26">
        <v>1</v>
      </c>
      <c r="C1" s="27">
        <f>B1+1</f>
        <v>2</v>
      </c>
      <c r="D1" s="27">
        <f t="shared" ref="D1:AI1" si="0">C1+1</f>
        <v>3</v>
      </c>
      <c r="E1" s="27">
        <f t="shared" si="0"/>
        <v>4</v>
      </c>
      <c r="F1" s="27">
        <f t="shared" si="0"/>
        <v>5</v>
      </c>
      <c r="G1" s="27">
        <f t="shared" si="0"/>
        <v>6</v>
      </c>
      <c r="H1" s="27">
        <f t="shared" si="0"/>
        <v>7</v>
      </c>
      <c r="I1" s="27">
        <f t="shared" si="0"/>
        <v>8</v>
      </c>
      <c r="J1" s="27">
        <f t="shared" si="0"/>
        <v>9</v>
      </c>
      <c r="K1" s="27">
        <f t="shared" si="0"/>
        <v>10</v>
      </c>
      <c r="L1" s="27">
        <f t="shared" si="0"/>
        <v>11</v>
      </c>
      <c r="M1" s="27">
        <f t="shared" si="0"/>
        <v>12</v>
      </c>
      <c r="N1" s="27">
        <f t="shared" si="0"/>
        <v>13</v>
      </c>
      <c r="O1" s="27">
        <f t="shared" si="0"/>
        <v>14</v>
      </c>
      <c r="P1" s="27">
        <f t="shared" si="0"/>
        <v>15</v>
      </c>
      <c r="Q1" s="27">
        <f t="shared" si="0"/>
        <v>16</v>
      </c>
      <c r="R1" s="27">
        <f t="shared" si="0"/>
        <v>17</v>
      </c>
      <c r="S1" s="27">
        <f t="shared" si="0"/>
        <v>18</v>
      </c>
      <c r="T1" s="27">
        <f t="shared" si="0"/>
        <v>19</v>
      </c>
      <c r="U1" s="27">
        <f t="shared" si="0"/>
        <v>20</v>
      </c>
      <c r="V1" s="27">
        <f t="shared" si="0"/>
        <v>21</v>
      </c>
      <c r="W1" s="27">
        <f t="shared" si="0"/>
        <v>22</v>
      </c>
      <c r="X1" s="27">
        <f t="shared" si="0"/>
        <v>23</v>
      </c>
      <c r="Y1" s="27">
        <f t="shared" si="0"/>
        <v>24</v>
      </c>
      <c r="Z1" s="27">
        <f t="shared" si="0"/>
        <v>25</v>
      </c>
      <c r="AA1" s="27">
        <f t="shared" si="0"/>
        <v>26</v>
      </c>
      <c r="AB1" s="27">
        <f t="shared" si="0"/>
        <v>27</v>
      </c>
      <c r="AC1" s="27">
        <f t="shared" si="0"/>
        <v>28</v>
      </c>
      <c r="AD1" s="27">
        <f t="shared" si="0"/>
        <v>29</v>
      </c>
      <c r="AE1" s="27">
        <f t="shared" si="0"/>
        <v>30</v>
      </c>
      <c r="AF1" s="27">
        <f t="shared" si="0"/>
        <v>31</v>
      </c>
      <c r="AG1" s="27">
        <f t="shared" si="0"/>
        <v>32</v>
      </c>
      <c r="AH1" s="27">
        <f t="shared" si="0"/>
        <v>33</v>
      </c>
      <c r="AI1" s="27">
        <f t="shared" si="0"/>
        <v>34</v>
      </c>
      <c r="AJ1" s="3"/>
      <c r="AK1" s="27" t="s">
        <v>11</v>
      </c>
    </row>
    <row r="2" spans="1:37" x14ac:dyDescent="0.25">
      <c r="A2" s="16" t="s">
        <v>99</v>
      </c>
      <c r="B2" s="2">
        <f>IFERROR(VLOOKUP($A2,'Player Worksheet_Rnd1'!$A$2:$B$85,2,FALSE),"")</f>
        <v>0</v>
      </c>
      <c r="C2" s="2">
        <f>IFERROR(VLOOKUP($A2,'Player Worksheet_Rnd2'!$A$2:$B$85,2,FALSE),"")</f>
        <v>0</v>
      </c>
      <c r="D2" s="2">
        <f>IFERROR(VLOOKUP($A2,'Player Worksheet_Rnd3'!$A$2:$B$85,2,FALSE),"")</f>
        <v>3</v>
      </c>
      <c r="AK2" s="2">
        <f>SUM(B2:AJ2)</f>
        <v>3</v>
      </c>
    </row>
    <row r="3" spans="1:37" x14ac:dyDescent="0.25">
      <c r="A3" s="16" t="s">
        <v>123</v>
      </c>
      <c r="B3" s="2">
        <f>IFERROR(VLOOKUP($A3,'Player Worksheet_Rnd1'!$A$2:$B$85,2,FALSE),"")</f>
        <v>1</v>
      </c>
      <c r="C3" s="2">
        <f>IFERROR(VLOOKUP($A3,'Player Worksheet_Rnd2'!$A$2:$B$85,2,FALSE),"")</f>
        <v>0</v>
      </c>
      <c r="D3" s="2">
        <f>IFERROR(VLOOKUP($A3,'Player Worksheet_Rnd3'!$A$2:$B$85,2,FALSE),"")</f>
        <v>0</v>
      </c>
      <c r="AK3" s="2">
        <f>SUM(B3:AJ3)</f>
        <v>1</v>
      </c>
    </row>
    <row r="4" spans="1:37" x14ac:dyDescent="0.25">
      <c r="A4" s="16" t="s">
        <v>161</v>
      </c>
      <c r="B4" s="2">
        <f>IFERROR(VLOOKUP($A4,'Player Worksheet_Rnd1'!$A$2:$B$85,2,FALSE),"")</f>
        <v>0</v>
      </c>
      <c r="C4" s="2">
        <f>IFERROR(VLOOKUP($A4,'Player Worksheet_Rnd2'!$A$2:$B$85,2,FALSE),"")</f>
        <v>0</v>
      </c>
      <c r="D4" s="2">
        <f>IFERROR(VLOOKUP($A4,'Player Worksheet_Rnd3'!$A$2:$B$85,2,FALSE),"")</f>
        <v>1</v>
      </c>
      <c r="AK4" s="2">
        <f t="shared" ref="AK4:AK32" si="1">SUM(B4:AI4)</f>
        <v>1</v>
      </c>
    </row>
    <row r="5" spans="1:37" x14ac:dyDescent="0.25">
      <c r="A5" s="16" t="s">
        <v>152</v>
      </c>
      <c r="B5" s="2">
        <f>IFERROR(VLOOKUP($A5,'Player Worksheet_Rnd1'!$A$2:$B$85,2,FALSE),"")</f>
        <v>0</v>
      </c>
      <c r="C5" s="2">
        <f>IFERROR(VLOOKUP($A5,'Player Worksheet_Rnd2'!$A$2:$B$85,2,FALSE),"")</f>
        <v>3</v>
      </c>
      <c r="D5" s="2">
        <f>IFERROR(VLOOKUP($A5,'Player Worksheet_Rnd3'!$A$2:$B$85,2,FALSE),"")</f>
        <v>20</v>
      </c>
      <c r="AK5" s="2">
        <f t="shared" si="1"/>
        <v>23</v>
      </c>
    </row>
    <row r="6" spans="1:37" x14ac:dyDescent="0.25">
      <c r="A6" s="16" t="s">
        <v>110</v>
      </c>
      <c r="B6" s="2">
        <f>IFERROR(VLOOKUP($A6,'Player Worksheet_Rnd1'!$A$2:$B$85,2,FALSE),"")</f>
        <v>0</v>
      </c>
      <c r="C6" s="2">
        <f>IFERROR(VLOOKUP($A6,'Player Worksheet_Rnd2'!$A$2:$B$85,2,FALSE),"")</f>
        <v>0</v>
      </c>
      <c r="D6" s="2">
        <f>IFERROR(VLOOKUP($A6,'Player Worksheet_Rnd3'!$A$2:$B$85,2,FALSE),"")</f>
        <v>0</v>
      </c>
      <c r="AK6" s="2">
        <f t="shared" si="1"/>
        <v>0</v>
      </c>
    </row>
    <row r="7" spans="1:37" s="33" customFormat="1" ht="16.5" customHeight="1" x14ac:dyDescent="0.25">
      <c r="A7" s="16" t="s">
        <v>155</v>
      </c>
      <c r="B7" s="2">
        <f>IFERROR(VLOOKUP($A7,'Player Worksheet_Rnd1'!$A$2:$B$85,2,FALSE),"")</f>
        <v>0</v>
      </c>
      <c r="C7" s="2">
        <f>IFERROR(VLOOKUP($A7,'Player Worksheet_Rnd2'!$A$2:$B$85,2,FALSE),"")</f>
        <v>3</v>
      </c>
      <c r="D7" s="2">
        <f>IFERROR(VLOOKUP($A7,'Player Worksheet_Rnd3'!$A$2:$B$85,2,FALSE),"")</f>
        <v>10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33">
        <f t="shared" si="1"/>
        <v>13</v>
      </c>
    </row>
    <row r="8" spans="1:37" x14ac:dyDescent="0.25">
      <c r="A8" s="16" t="s">
        <v>164</v>
      </c>
      <c r="B8" s="2">
        <f>IFERROR(VLOOKUP($A8,'Player Worksheet_Rnd1'!$A$2:$B$85,2,FALSE),"")</f>
        <v>1</v>
      </c>
      <c r="C8" s="2">
        <f>IFERROR(VLOOKUP($A8,'Player Worksheet_Rnd2'!$A$2:$B$85,2,FALSE),"")</f>
        <v>1</v>
      </c>
      <c r="D8" s="2">
        <f>IFERROR(VLOOKUP($A8,'Player Worksheet_Rnd3'!$A$2:$B$85,2,FALSE),"")</f>
        <v>1</v>
      </c>
      <c r="AK8" s="2">
        <f t="shared" si="1"/>
        <v>3</v>
      </c>
    </row>
    <row r="9" spans="1:37" s="33" customFormat="1" x14ac:dyDescent="0.25">
      <c r="A9" s="16" t="s">
        <v>166</v>
      </c>
      <c r="B9" s="2">
        <f>IFERROR(VLOOKUP($A9,'Player Worksheet_Rnd1'!$A$2:$B$85,2,FALSE),"")</f>
        <v>0</v>
      </c>
      <c r="C9" s="2">
        <f>IFERROR(VLOOKUP($A9,'Player Worksheet_Rnd2'!$A$2:$B$85,2,FALSE),"")</f>
        <v>0</v>
      </c>
      <c r="D9" s="2">
        <f>IFERROR(VLOOKUP($A9,'Player Worksheet_Rnd3'!$A$2:$B$85,2,FALSE),"")</f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33">
        <f t="shared" si="1"/>
        <v>0</v>
      </c>
    </row>
    <row r="10" spans="1:37" s="33" customFormat="1" x14ac:dyDescent="0.2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 t="str">
        <f>IFERROR(VLOOKUP($A10,'Player Worksheet_Rnd12'!$A$2:$B$85,2,FALSE),"")</f>
        <v/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33">
        <f t="shared" si="1"/>
        <v>0</v>
      </c>
    </row>
    <row r="11" spans="1:37" s="33" customFormat="1" x14ac:dyDescent="0.25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 t="str">
        <f>IFERROR(VLOOKUP($A11,'Player Worksheet_Rnd17'!$A$2:$B$85,2,FALSE),"")</f>
        <v/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33">
        <f t="shared" si="1"/>
        <v>0</v>
      </c>
    </row>
    <row r="12" spans="1:37" s="33" customFormat="1" x14ac:dyDescent="0.2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 t="str">
        <f>IFERROR(VLOOKUP($A12,'Player Worksheet_Rnd21'!$A$2:$B$85,2,FALSE),"")</f>
        <v/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33">
        <f t="shared" si="1"/>
        <v>0</v>
      </c>
    </row>
    <row r="13" spans="1:37" s="33" customFormat="1" x14ac:dyDescent="0.2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 t="str">
        <f>IFERROR(VLOOKUP($A13,'Player Worksheet_Rnd26'!$A$2:$B$85,2,FALSE),"")</f>
        <v/>
      </c>
      <c r="AB13" s="2"/>
      <c r="AC13" s="2"/>
      <c r="AD13" s="2"/>
      <c r="AE13" s="2"/>
      <c r="AF13" s="2" t="str">
        <f>IFERROR(VLOOKUP($A13,'Player Worksheet_Rnd31'!#REF!,2,FALSE),"")</f>
        <v/>
      </c>
      <c r="AG13" s="2" t="str">
        <f>IFERROR(VLOOKUP($A13,'Player Worksheet_Rnd32'!$A$2:$B$85,2,FALSE),"")</f>
        <v/>
      </c>
      <c r="AH13" s="2"/>
      <c r="AI13" s="2"/>
      <c r="AJ13" s="2"/>
      <c r="AK13" s="33">
        <f t="shared" si="1"/>
        <v>0</v>
      </c>
    </row>
    <row r="14" spans="1:37" x14ac:dyDescent="0.25">
      <c r="AA14" s="2" t="str">
        <f>IFERROR(VLOOKUP($A14,'Player Worksheet_Rnd26'!$A$2:$B$85,2,FALSE),"")</f>
        <v/>
      </c>
      <c r="AB14" s="2" t="str">
        <f>IFERROR(VLOOKUP($A14,'Player Worksheet_Rnd27'!$A$2:$B$85,2,FALSE),"")</f>
        <v/>
      </c>
      <c r="AC14" s="2" t="str">
        <f>IFERROR(VLOOKUP($A14,'Player Worksheet_Rnd28'!$A$2:$B$85,2,FALSE),"")</f>
        <v/>
      </c>
      <c r="AD14" s="2" t="str">
        <f>IFERROR(VLOOKUP($A14,'Player Worksheet_Rnd29'!$A$2:$B$85,2,FALSE),"")</f>
        <v/>
      </c>
      <c r="AE14" s="2" t="str">
        <f>IFERROR(VLOOKUP($A14,'Player Worksheet_Rnd30'!$A$2:$B$85,2,FALSE),"")</f>
        <v/>
      </c>
      <c r="AF14" s="2" t="str">
        <f>IFERROR(VLOOKUP($A14,'Player Worksheet_Rnd31'!$A$2:$B$85,2,FALSE),"")</f>
        <v/>
      </c>
      <c r="AK14" s="2">
        <f t="shared" si="1"/>
        <v>0</v>
      </c>
    </row>
    <row r="15" spans="1:37" x14ac:dyDescent="0.25">
      <c r="AD15" s="2" t="str">
        <f>IFERROR(VLOOKUP($A15,'Player Worksheet_Rnd29'!$A$2:$B$85,2,FALSE),"")</f>
        <v/>
      </c>
      <c r="AE15" s="2" t="str">
        <f>IFERROR(VLOOKUP($A15,'Player Worksheet_Rnd30'!$A$2:$B$85,2,FALSE),"")</f>
        <v/>
      </c>
      <c r="AF15" s="2" t="str">
        <f>IFERROR(VLOOKUP($A15,'Player Worksheet_Rnd31'!$A$2:$B$85,2,FALSE),"")</f>
        <v/>
      </c>
      <c r="AK15" s="2">
        <f t="shared" si="1"/>
        <v>0</v>
      </c>
    </row>
    <row r="16" spans="1:37" x14ac:dyDescent="0.25">
      <c r="AK16" s="2">
        <f t="shared" si="1"/>
        <v>0</v>
      </c>
    </row>
    <row r="17" spans="1:37" x14ac:dyDescent="0.25">
      <c r="AK17" s="2">
        <f t="shared" si="1"/>
        <v>0</v>
      </c>
    </row>
    <row r="18" spans="1:37" x14ac:dyDescent="0.25">
      <c r="A18" s="35"/>
      <c r="AK18" s="2">
        <f t="shared" si="1"/>
        <v>0</v>
      </c>
    </row>
    <row r="19" spans="1:37" x14ac:dyDescent="0.25">
      <c r="AK19" s="2">
        <f t="shared" si="1"/>
        <v>0</v>
      </c>
    </row>
    <row r="20" spans="1:37" x14ac:dyDescent="0.25">
      <c r="AK20" s="2">
        <f t="shared" si="1"/>
        <v>0</v>
      </c>
    </row>
    <row r="21" spans="1:37" x14ac:dyDescent="0.25">
      <c r="AK21" s="2">
        <f>SUM(B21:AI21)</f>
        <v>0</v>
      </c>
    </row>
    <row r="22" spans="1:37" x14ac:dyDescent="0.25">
      <c r="AK22" s="2">
        <f>SUM(B22:AI22)</f>
        <v>0</v>
      </c>
    </row>
    <row r="23" spans="1:37" x14ac:dyDescent="0.25">
      <c r="AK23" s="2">
        <f>SUM(B23:AI23)</f>
        <v>0</v>
      </c>
    </row>
    <row r="24" spans="1:37" x14ac:dyDescent="0.25">
      <c r="AK24" s="2">
        <f t="shared" ref="AK24:AK26" si="2">SUM(B24:AI24)</f>
        <v>0</v>
      </c>
    </row>
    <row r="25" spans="1:37" x14ac:dyDescent="0.25">
      <c r="AK25" s="2">
        <f t="shared" si="2"/>
        <v>0</v>
      </c>
    </row>
    <row r="26" spans="1:37" x14ac:dyDescent="0.25">
      <c r="AK26" s="2">
        <f t="shared" si="2"/>
        <v>0</v>
      </c>
    </row>
    <row r="27" spans="1:37" x14ac:dyDescent="0.25">
      <c r="AK27" s="2">
        <f t="shared" si="1"/>
        <v>0</v>
      </c>
    </row>
    <row r="28" spans="1:37" x14ac:dyDescent="0.25">
      <c r="AK28" s="2">
        <f t="shared" si="1"/>
        <v>0</v>
      </c>
    </row>
    <row r="29" spans="1:37" x14ac:dyDescent="0.25">
      <c r="AK29" s="2">
        <f t="shared" si="1"/>
        <v>0</v>
      </c>
    </row>
    <row r="30" spans="1:37" x14ac:dyDescent="0.25">
      <c r="A30" s="16"/>
      <c r="AK30" s="2">
        <f>SUM(B30:AI30)</f>
        <v>0</v>
      </c>
    </row>
    <row r="31" spans="1:37" x14ac:dyDescent="0.25">
      <c r="AK31" s="2">
        <f t="shared" si="1"/>
        <v>0</v>
      </c>
    </row>
    <row r="32" spans="1:37" x14ac:dyDescent="0.25">
      <c r="AK32" s="2">
        <f t="shared" si="1"/>
        <v>0</v>
      </c>
    </row>
    <row r="33" spans="1:37" x14ac:dyDescent="0.25">
      <c r="A33" s="3" t="s">
        <v>22</v>
      </c>
      <c r="B33" s="2">
        <f t="shared" ref="B33:AI33" si="3">SUM(B2:B27)</f>
        <v>2</v>
      </c>
      <c r="C33" s="2">
        <f t="shared" si="3"/>
        <v>7</v>
      </c>
      <c r="D33" s="2">
        <f t="shared" si="3"/>
        <v>35</v>
      </c>
      <c r="E33" s="2">
        <f t="shared" si="3"/>
        <v>0</v>
      </c>
      <c r="F33" s="2">
        <f t="shared" si="3"/>
        <v>0</v>
      </c>
      <c r="G33" s="2">
        <f t="shared" si="3"/>
        <v>0</v>
      </c>
      <c r="H33" s="2">
        <f t="shared" si="3"/>
        <v>0</v>
      </c>
      <c r="I33" s="2">
        <f t="shared" si="3"/>
        <v>0</v>
      </c>
      <c r="J33" s="2">
        <f t="shared" si="3"/>
        <v>0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>
        <f t="shared" si="3"/>
        <v>0</v>
      </c>
      <c r="O33" s="2">
        <f t="shared" si="3"/>
        <v>0</v>
      </c>
      <c r="P33" s="2">
        <f t="shared" si="3"/>
        <v>0</v>
      </c>
      <c r="Q33" s="2">
        <f t="shared" si="3"/>
        <v>0</v>
      </c>
      <c r="R33" s="2">
        <f t="shared" si="3"/>
        <v>0</v>
      </c>
      <c r="S33" s="2">
        <f t="shared" si="3"/>
        <v>0</v>
      </c>
      <c r="T33" s="2">
        <f t="shared" si="3"/>
        <v>0</v>
      </c>
      <c r="U33" s="2">
        <f t="shared" si="3"/>
        <v>0</v>
      </c>
      <c r="V33" s="2">
        <f t="shared" si="3"/>
        <v>0</v>
      </c>
      <c r="W33" s="2">
        <f t="shared" si="3"/>
        <v>0</v>
      </c>
      <c r="X33" s="2">
        <f t="shared" si="3"/>
        <v>0</v>
      </c>
      <c r="Y33" s="2">
        <f t="shared" si="3"/>
        <v>0</v>
      </c>
      <c r="Z33" s="2">
        <f t="shared" si="3"/>
        <v>0</v>
      </c>
      <c r="AA33" s="2">
        <f t="shared" si="3"/>
        <v>0</v>
      </c>
      <c r="AB33" s="2">
        <f t="shared" si="3"/>
        <v>0</v>
      </c>
      <c r="AC33" s="2">
        <f t="shared" si="3"/>
        <v>0</v>
      </c>
      <c r="AD33" s="2">
        <f>SUM(AD2:AD32)</f>
        <v>0</v>
      </c>
      <c r="AE33" s="2">
        <f>SUM(AE2:AE32)</f>
        <v>0</v>
      </c>
      <c r="AF33" s="2">
        <f>SUM(AF2:AF32)</f>
        <v>0</v>
      </c>
      <c r="AG33" s="2">
        <f t="shared" si="3"/>
        <v>0</v>
      </c>
      <c r="AH33" s="2">
        <f t="shared" si="3"/>
        <v>0</v>
      </c>
      <c r="AI33" s="2">
        <f t="shared" si="3"/>
        <v>0</v>
      </c>
      <c r="AK33" s="28">
        <f>SUM(AK2:AK32)</f>
        <v>44</v>
      </c>
    </row>
    <row r="37" spans="1:37" x14ac:dyDescent="0.25">
      <c r="A37" s="16"/>
    </row>
    <row r="38" spans="1:37" x14ac:dyDescent="0.25">
      <c r="A38" s="16"/>
    </row>
    <row r="39" spans="1:37" x14ac:dyDescent="0.25">
      <c r="A39" s="16"/>
    </row>
    <row r="40" spans="1:37" x14ac:dyDescent="0.25">
      <c r="A40" s="16"/>
    </row>
    <row r="41" spans="1:37" x14ac:dyDescent="0.25">
      <c r="A41" s="16"/>
    </row>
    <row r="42" spans="1:37" x14ac:dyDescent="0.25">
      <c r="A42" s="16"/>
    </row>
    <row r="43" spans="1:37" x14ac:dyDescent="0.25">
      <c r="A43" s="16"/>
    </row>
    <row r="44" spans="1:37" x14ac:dyDescent="0.25">
      <c r="A44" s="16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44"/>
  <sheetViews>
    <sheetView workbookViewId="0">
      <pane xSplit="1" topLeftCell="P1" activePane="topRight" state="frozen"/>
      <selection pane="topRight" activeCell="E2" sqref="E2:AI9"/>
    </sheetView>
  </sheetViews>
  <sheetFormatPr defaultColWidth="8.85546875" defaultRowHeight="15" x14ac:dyDescent="0.25"/>
  <cols>
    <col min="1" max="1" width="28.85546875" style="3" customWidth="1"/>
    <col min="2" max="35" width="8.85546875" style="2"/>
    <col min="36" max="36" width="3.7109375" style="2" customWidth="1"/>
    <col min="37" max="16384" width="8.85546875" style="2"/>
  </cols>
  <sheetData>
    <row r="1" spans="1:37" x14ac:dyDescent="0.25">
      <c r="A1" s="3" t="s">
        <v>21</v>
      </c>
      <c r="B1" s="26">
        <v>1</v>
      </c>
      <c r="C1" s="27">
        <f>B1+1</f>
        <v>2</v>
      </c>
      <c r="D1" s="27">
        <f t="shared" ref="D1:AI1" si="0">C1+1</f>
        <v>3</v>
      </c>
      <c r="E1" s="27">
        <f t="shared" si="0"/>
        <v>4</v>
      </c>
      <c r="F1" s="27">
        <f t="shared" si="0"/>
        <v>5</v>
      </c>
      <c r="G1" s="27">
        <f t="shared" si="0"/>
        <v>6</v>
      </c>
      <c r="H1" s="27">
        <f t="shared" si="0"/>
        <v>7</v>
      </c>
      <c r="I1" s="27">
        <f t="shared" si="0"/>
        <v>8</v>
      </c>
      <c r="J1" s="27">
        <f t="shared" si="0"/>
        <v>9</v>
      </c>
      <c r="K1" s="27">
        <f t="shared" si="0"/>
        <v>10</v>
      </c>
      <c r="L1" s="27">
        <f t="shared" si="0"/>
        <v>11</v>
      </c>
      <c r="M1" s="27">
        <f t="shared" si="0"/>
        <v>12</v>
      </c>
      <c r="N1" s="27">
        <f t="shared" si="0"/>
        <v>13</v>
      </c>
      <c r="O1" s="27">
        <f t="shared" si="0"/>
        <v>14</v>
      </c>
      <c r="P1" s="27">
        <f t="shared" si="0"/>
        <v>15</v>
      </c>
      <c r="Q1" s="27">
        <f t="shared" si="0"/>
        <v>16</v>
      </c>
      <c r="R1" s="27">
        <f t="shared" si="0"/>
        <v>17</v>
      </c>
      <c r="S1" s="27">
        <f t="shared" si="0"/>
        <v>18</v>
      </c>
      <c r="T1" s="27">
        <f t="shared" si="0"/>
        <v>19</v>
      </c>
      <c r="U1" s="27">
        <f t="shared" si="0"/>
        <v>20</v>
      </c>
      <c r="V1" s="27">
        <f t="shared" si="0"/>
        <v>21</v>
      </c>
      <c r="W1" s="27">
        <f t="shared" si="0"/>
        <v>22</v>
      </c>
      <c r="X1" s="27">
        <f t="shared" si="0"/>
        <v>23</v>
      </c>
      <c r="Y1" s="27">
        <f t="shared" si="0"/>
        <v>24</v>
      </c>
      <c r="Z1" s="27">
        <f t="shared" si="0"/>
        <v>25</v>
      </c>
      <c r="AA1" s="27">
        <f t="shared" si="0"/>
        <v>26</v>
      </c>
      <c r="AB1" s="27">
        <f t="shared" si="0"/>
        <v>27</v>
      </c>
      <c r="AC1" s="27">
        <f t="shared" si="0"/>
        <v>28</v>
      </c>
      <c r="AD1" s="27">
        <f t="shared" si="0"/>
        <v>29</v>
      </c>
      <c r="AE1" s="27">
        <f t="shared" si="0"/>
        <v>30</v>
      </c>
      <c r="AF1" s="27">
        <f t="shared" si="0"/>
        <v>31</v>
      </c>
      <c r="AG1" s="27">
        <f t="shared" si="0"/>
        <v>32</v>
      </c>
      <c r="AH1" s="27">
        <f t="shared" si="0"/>
        <v>33</v>
      </c>
      <c r="AI1" s="27">
        <f t="shared" si="0"/>
        <v>34</v>
      </c>
      <c r="AJ1" s="3"/>
      <c r="AK1" s="27" t="s">
        <v>11</v>
      </c>
    </row>
    <row r="2" spans="1:37" x14ac:dyDescent="0.25">
      <c r="A2" s="16" t="s">
        <v>157</v>
      </c>
      <c r="B2" s="2">
        <f>IFERROR(VLOOKUP($A2,'Player Worksheet_Rnd1'!$A$2:$B$85,2,FALSE),"")</f>
        <v>0</v>
      </c>
      <c r="C2" s="2">
        <f>IFERROR(VLOOKUP($A2,'Player Worksheet_Rnd2'!$A$2:$B$85,2,FALSE),"")</f>
        <v>0</v>
      </c>
      <c r="D2" s="2">
        <f>IFERROR(VLOOKUP($A2,'Player Worksheet_Rnd3'!$A$2:$B$85,2,FALSE),"")</f>
        <v>1</v>
      </c>
      <c r="AK2" s="2">
        <f>SUM(B2:AJ2)</f>
        <v>1</v>
      </c>
    </row>
    <row r="3" spans="1:37" x14ac:dyDescent="0.25">
      <c r="A3" s="16" t="s">
        <v>98</v>
      </c>
      <c r="B3" s="2">
        <f>IFERROR(VLOOKUP($A3,'Player Worksheet_Rnd1'!$A$2:$B$85,2,FALSE),"")</f>
        <v>1</v>
      </c>
      <c r="C3" s="2">
        <f>IFERROR(VLOOKUP($A3,'Player Worksheet_Rnd2'!$A$2:$B$85,2,FALSE),"")</f>
        <v>3</v>
      </c>
      <c r="D3" s="2">
        <f>IFERROR(VLOOKUP($A3,'Player Worksheet_Rnd3'!$A$2:$B$85,2,FALSE),"")</f>
        <v>1</v>
      </c>
      <c r="AK3" s="2">
        <f>SUM(B3:AJ3)</f>
        <v>5</v>
      </c>
    </row>
    <row r="4" spans="1:37" x14ac:dyDescent="0.25">
      <c r="A4" s="16" t="s">
        <v>103</v>
      </c>
      <c r="B4" s="2">
        <f>IFERROR(VLOOKUP($A4,'Player Worksheet_Rnd1'!$A$2:$B$85,2,FALSE),"")</f>
        <v>0</v>
      </c>
      <c r="C4" s="2">
        <f>IFERROR(VLOOKUP($A4,'Player Worksheet_Rnd2'!$A$2:$B$85,2,FALSE),"")</f>
        <v>0</v>
      </c>
      <c r="D4" s="2">
        <f>IFERROR(VLOOKUP($A4,'Player Worksheet_Rnd3'!$A$2:$B$85,2,FALSE),"")</f>
        <v>0</v>
      </c>
      <c r="AK4" s="2">
        <f t="shared" ref="AK4:AK32" si="1">SUM(B4:AI4)</f>
        <v>0</v>
      </c>
    </row>
    <row r="5" spans="1:37" x14ac:dyDescent="0.25">
      <c r="A5" s="16" t="s">
        <v>128</v>
      </c>
      <c r="B5" s="2">
        <f>IFERROR(VLOOKUP($A5,'Player Worksheet_Rnd1'!$A$2:$B$85,2,FALSE),"")</f>
        <v>3</v>
      </c>
      <c r="C5" s="2">
        <f>IFERROR(VLOOKUP($A5,'Player Worksheet_Rnd2'!$A$2:$B$85,2,FALSE),"")</f>
        <v>1</v>
      </c>
      <c r="D5" s="2">
        <f>IFERROR(VLOOKUP($A5,'Player Worksheet_Rnd3'!$A$2:$B$85,2,FALSE),"")</f>
        <v>1</v>
      </c>
      <c r="AK5" s="2">
        <f t="shared" si="1"/>
        <v>5</v>
      </c>
    </row>
    <row r="6" spans="1:37" x14ac:dyDescent="0.25">
      <c r="A6" s="16" t="s">
        <v>122</v>
      </c>
      <c r="B6" s="2">
        <f>IFERROR(VLOOKUP($A6,'Player Worksheet_Rnd1'!$A$2:$B$85,2,FALSE),"")</f>
        <v>0</v>
      </c>
      <c r="C6" s="2">
        <f>IFERROR(VLOOKUP($A6,'Player Worksheet_Rnd2'!$A$2:$B$85,2,FALSE),"")</f>
        <v>0</v>
      </c>
      <c r="D6" s="2">
        <f>IFERROR(VLOOKUP($A6,'Player Worksheet_Rnd3'!$A$2:$B$85,2,FALSE),"")</f>
        <v>0</v>
      </c>
      <c r="AK6" s="2">
        <f t="shared" si="1"/>
        <v>0</v>
      </c>
    </row>
    <row r="7" spans="1:37" x14ac:dyDescent="0.25">
      <c r="A7" s="16" t="s">
        <v>104</v>
      </c>
      <c r="B7" s="2">
        <f>IFERROR(VLOOKUP($A7,'Player Worksheet_Rnd1'!$A$2:$B$85,2,FALSE),"")</f>
        <v>0</v>
      </c>
      <c r="C7" s="2">
        <f>IFERROR(VLOOKUP($A7,'Player Worksheet_Rnd2'!$A$2:$B$85,2,FALSE),"")</f>
        <v>0</v>
      </c>
      <c r="D7" s="2">
        <f>IFERROR(VLOOKUP($A7,'Player Worksheet_Rnd3'!$A$2:$B$85,2,FALSE),"")</f>
        <v>0</v>
      </c>
      <c r="AK7" s="2">
        <f t="shared" si="1"/>
        <v>0</v>
      </c>
    </row>
    <row r="8" spans="1:37" x14ac:dyDescent="0.25">
      <c r="A8" s="16" t="s">
        <v>91</v>
      </c>
      <c r="B8" s="2">
        <f>IFERROR(VLOOKUP($A8,'Player Worksheet_Rnd1'!$A$2:$B$85,2,FALSE),"")</f>
        <v>1</v>
      </c>
      <c r="C8" s="2">
        <f>IFERROR(VLOOKUP($A8,'Player Worksheet_Rnd2'!$A$2:$B$85,2,FALSE),"")</f>
        <v>1</v>
      </c>
      <c r="D8" s="2">
        <f>IFERROR(VLOOKUP($A8,'Player Worksheet_Rnd3'!$A$2:$B$85,2,FALSE),"")</f>
        <v>0</v>
      </c>
      <c r="AK8" s="2">
        <f t="shared" si="1"/>
        <v>2</v>
      </c>
    </row>
    <row r="9" spans="1:37" ht="18" customHeight="1" x14ac:dyDescent="0.25">
      <c r="A9" s="16" t="s">
        <v>120</v>
      </c>
      <c r="B9" s="2">
        <f>IFERROR(VLOOKUP($A9,'Player Worksheet_Rnd1'!$A$2:$B$85,2,FALSE),"")</f>
        <v>1</v>
      </c>
      <c r="C9" s="2">
        <f>IFERROR(VLOOKUP($A9,'Player Worksheet_Rnd2'!$A$2:$B$85,2,FALSE),"")</f>
        <v>1</v>
      </c>
      <c r="D9" s="2">
        <f>IFERROR(VLOOKUP($A9,'Player Worksheet_Rnd3'!$A$2:$B$85,2,FALSE),"")</f>
        <v>0</v>
      </c>
      <c r="AK9" s="2">
        <f t="shared" si="1"/>
        <v>2</v>
      </c>
    </row>
    <row r="10" spans="1:37" x14ac:dyDescent="0.25">
      <c r="M10" s="2" t="str">
        <f>IFERROR(VLOOKUP($A10,'Player Worksheet_Rnd12'!$A$2:$B$85,2,FALSE),"")</f>
        <v/>
      </c>
      <c r="AK10" s="2">
        <f t="shared" si="1"/>
        <v>0</v>
      </c>
    </row>
    <row r="11" spans="1:37" x14ac:dyDescent="0.25">
      <c r="R11" s="2" t="str">
        <f>IFERROR(VLOOKUP($A11,'Player Worksheet_Rnd17'!$A$2:$B$85,2,FALSE),"")</f>
        <v/>
      </c>
      <c r="AK11" s="2">
        <f t="shared" si="1"/>
        <v>0</v>
      </c>
    </row>
    <row r="12" spans="1:37" x14ac:dyDescent="0.25">
      <c r="V12" s="2" t="str">
        <f>IFERROR(VLOOKUP($A12,'Player Worksheet_Rnd21'!$A$2:$B$85,2,FALSE),"")</f>
        <v/>
      </c>
      <c r="AK12" s="2">
        <f t="shared" si="1"/>
        <v>0</v>
      </c>
    </row>
    <row r="13" spans="1:37" x14ac:dyDescent="0.25">
      <c r="AA13" s="2" t="str">
        <f>IFERROR(VLOOKUP($A13,'Player Worksheet_Rnd26'!$A$2:$B$85,2,FALSE),"")</f>
        <v/>
      </c>
      <c r="AF13" s="2" t="str">
        <f>IFERROR(VLOOKUP($A13,'Player Worksheet_Rnd31'!#REF!,2,FALSE),"")</f>
        <v/>
      </c>
      <c r="AG13" s="2" t="str">
        <f>IFERROR(VLOOKUP($A13,'Player Worksheet_Rnd32'!$A$2:$B$85,2,FALSE),"")</f>
        <v/>
      </c>
      <c r="AK13" s="2">
        <f t="shared" si="1"/>
        <v>0</v>
      </c>
    </row>
    <row r="14" spans="1:37" x14ac:dyDescent="0.25">
      <c r="AA14" s="2" t="str">
        <f>IFERROR(VLOOKUP($A14,'Player Worksheet_Rnd26'!$A$2:$B$85,2,FALSE),"")</f>
        <v/>
      </c>
      <c r="AB14" s="2" t="str">
        <f>IFERROR(VLOOKUP($A14,'Player Worksheet_Rnd27'!$A$2:$B$85,2,FALSE),"")</f>
        <v/>
      </c>
      <c r="AC14" s="2" t="str">
        <f>IFERROR(VLOOKUP($A14,'Player Worksheet_Rnd28'!$A$2:$B$85,2,FALSE),"")</f>
        <v/>
      </c>
      <c r="AD14" s="2" t="str">
        <f>IFERROR(VLOOKUP($A14,'Player Worksheet_Rnd29'!$A$2:$B$85,2,FALSE),"")</f>
        <v/>
      </c>
      <c r="AE14" s="2" t="str">
        <f>IFERROR(VLOOKUP($A14,'Player Worksheet_Rnd30'!$A$2:$B$85,2,FALSE),"")</f>
        <v/>
      </c>
      <c r="AF14" s="2" t="str">
        <f>IFERROR(VLOOKUP($A14,'Player Worksheet_Rnd31'!$A$2:$B$85,2,FALSE),"")</f>
        <v/>
      </c>
      <c r="AK14" s="2">
        <f t="shared" si="1"/>
        <v>0</v>
      </c>
    </row>
    <row r="15" spans="1:37" x14ac:dyDescent="0.25">
      <c r="AD15" s="2" t="str">
        <f>IFERROR(VLOOKUP($A15,'Player Worksheet_Rnd29'!$A$2:$B$85,2,FALSE),"")</f>
        <v/>
      </c>
      <c r="AE15" s="2" t="str">
        <f>IFERROR(VLOOKUP($A15,'Player Worksheet_Rnd30'!$A$2:$B$85,2,FALSE),"")</f>
        <v/>
      </c>
      <c r="AF15" s="2" t="str">
        <f>IFERROR(VLOOKUP($A15,'Player Worksheet_Rnd31'!$A$2:$B$85,2,FALSE),"")</f>
        <v/>
      </c>
      <c r="AK15" s="2">
        <f t="shared" si="1"/>
        <v>0</v>
      </c>
    </row>
    <row r="16" spans="1:37" x14ac:dyDescent="0.25">
      <c r="AK16" s="2">
        <f t="shared" si="1"/>
        <v>0</v>
      </c>
    </row>
    <row r="17" spans="1:37" x14ac:dyDescent="0.25">
      <c r="AK17" s="2">
        <f t="shared" si="1"/>
        <v>0</v>
      </c>
    </row>
    <row r="18" spans="1:37" x14ac:dyDescent="0.25">
      <c r="A18" s="35"/>
      <c r="AK18" s="2">
        <f t="shared" si="1"/>
        <v>0</v>
      </c>
    </row>
    <row r="19" spans="1:37" x14ac:dyDescent="0.25">
      <c r="AK19" s="2">
        <f t="shared" si="1"/>
        <v>0</v>
      </c>
    </row>
    <row r="20" spans="1:37" x14ac:dyDescent="0.25">
      <c r="AK20" s="2">
        <f t="shared" si="1"/>
        <v>0</v>
      </c>
    </row>
    <row r="21" spans="1:37" x14ac:dyDescent="0.25">
      <c r="AK21" s="2">
        <f>SUM(B21:AI21)</f>
        <v>0</v>
      </c>
    </row>
    <row r="22" spans="1:37" x14ac:dyDescent="0.25">
      <c r="AK22" s="2">
        <f>SUM(B22:AI22)</f>
        <v>0</v>
      </c>
    </row>
    <row r="23" spans="1:37" x14ac:dyDescent="0.25">
      <c r="AK23" s="2">
        <f>SUM(B23:AI23)</f>
        <v>0</v>
      </c>
    </row>
    <row r="24" spans="1:37" x14ac:dyDescent="0.25">
      <c r="AK24" s="2">
        <f t="shared" ref="AK24:AK26" si="2">SUM(B24:AI24)</f>
        <v>0</v>
      </c>
    </row>
    <row r="25" spans="1:37" x14ac:dyDescent="0.25">
      <c r="AK25" s="2">
        <f t="shared" si="2"/>
        <v>0</v>
      </c>
    </row>
    <row r="26" spans="1:37" x14ac:dyDescent="0.25">
      <c r="AK26" s="2">
        <f t="shared" si="2"/>
        <v>0</v>
      </c>
    </row>
    <row r="27" spans="1:37" x14ac:dyDescent="0.25">
      <c r="AK27" s="2">
        <f t="shared" si="1"/>
        <v>0</v>
      </c>
    </row>
    <row r="28" spans="1:37" x14ac:dyDescent="0.25">
      <c r="AK28" s="2">
        <f t="shared" si="1"/>
        <v>0</v>
      </c>
    </row>
    <row r="29" spans="1:37" x14ac:dyDescent="0.25">
      <c r="AK29" s="2">
        <f t="shared" si="1"/>
        <v>0</v>
      </c>
    </row>
    <row r="30" spans="1:37" x14ac:dyDescent="0.25">
      <c r="A30" s="16"/>
      <c r="AK30" s="2">
        <f>SUM(B30:AI30)</f>
        <v>0</v>
      </c>
    </row>
    <row r="31" spans="1:37" x14ac:dyDescent="0.25">
      <c r="AK31" s="2">
        <f t="shared" si="1"/>
        <v>0</v>
      </c>
    </row>
    <row r="32" spans="1:37" x14ac:dyDescent="0.25">
      <c r="AK32" s="2">
        <f t="shared" si="1"/>
        <v>0</v>
      </c>
    </row>
    <row r="33" spans="1:37" x14ac:dyDescent="0.25">
      <c r="A33" s="3" t="s">
        <v>22</v>
      </c>
      <c r="B33" s="2">
        <f t="shared" ref="B33:AI33" si="3">SUM(B2:B27)</f>
        <v>6</v>
      </c>
      <c r="C33" s="2">
        <f t="shared" si="3"/>
        <v>6</v>
      </c>
      <c r="D33" s="2">
        <f t="shared" si="3"/>
        <v>3</v>
      </c>
      <c r="E33" s="2">
        <f t="shared" si="3"/>
        <v>0</v>
      </c>
      <c r="F33" s="2">
        <f t="shared" si="3"/>
        <v>0</v>
      </c>
      <c r="G33" s="2">
        <f t="shared" si="3"/>
        <v>0</v>
      </c>
      <c r="H33" s="2">
        <f t="shared" si="3"/>
        <v>0</v>
      </c>
      <c r="I33" s="2">
        <f t="shared" si="3"/>
        <v>0</v>
      </c>
      <c r="J33" s="2">
        <f t="shared" si="3"/>
        <v>0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>
        <f t="shared" si="3"/>
        <v>0</v>
      </c>
      <c r="O33" s="2">
        <f t="shared" si="3"/>
        <v>0</v>
      </c>
      <c r="P33" s="2">
        <f t="shared" si="3"/>
        <v>0</v>
      </c>
      <c r="Q33" s="2">
        <f t="shared" si="3"/>
        <v>0</v>
      </c>
      <c r="R33" s="2">
        <f t="shared" si="3"/>
        <v>0</v>
      </c>
      <c r="S33" s="2">
        <f t="shared" si="3"/>
        <v>0</v>
      </c>
      <c r="T33" s="2">
        <f t="shared" si="3"/>
        <v>0</v>
      </c>
      <c r="U33" s="2">
        <f t="shared" si="3"/>
        <v>0</v>
      </c>
      <c r="V33" s="2">
        <f t="shared" si="3"/>
        <v>0</v>
      </c>
      <c r="W33" s="2">
        <f t="shared" si="3"/>
        <v>0</v>
      </c>
      <c r="X33" s="2">
        <f t="shared" si="3"/>
        <v>0</v>
      </c>
      <c r="Y33" s="2">
        <f t="shared" si="3"/>
        <v>0</v>
      </c>
      <c r="Z33" s="2">
        <f t="shared" si="3"/>
        <v>0</v>
      </c>
      <c r="AA33" s="2">
        <f t="shared" si="3"/>
        <v>0</v>
      </c>
      <c r="AB33" s="2">
        <f t="shared" si="3"/>
        <v>0</v>
      </c>
      <c r="AC33" s="2">
        <f t="shared" si="3"/>
        <v>0</v>
      </c>
      <c r="AD33" s="2">
        <f>SUM(AD2:AD32)</f>
        <v>0</v>
      </c>
      <c r="AE33" s="2">
        <f>SUM(AE2:AE32)</f>
        <v>0</v>
      </c>
      <c r="AF33" s="2">
        <f>SUM(AF2:AF32)</f>
        <v>0</v>
      </c>
      <c r="AG33" s="2">
        <f t="shared" si="3"/>
        <v>0</v>
      </c>
      <c r="AH33" s="2">
        <f t="shared" si="3"/>
        <v>0</v>
      </c>
      <c r="AI33" s="2">
        <f t="shared" si="3"/>
        <v>0</v>
      </c>
      <c r="AK33" s="28">
        <f>SUM(AK2:AK32)</f>
        <v>15</v>
      </c>
    </row>
    <row r="37" spans="1:37" x14ac:dyDescent="0.25">
      <c r="A37" s="16"/>
    </row>
    <row r="38" spans="1:37" x14ac:dyDescent="0.25">
      <c r="A38" s="16"/>
    </row>
    <row r="39" spans="1:37" x14ac:dyDescent="0.25">
      <c r="A39" s="16"/>
    </row>
    <row r="40" spans="1:37" x14ac:dyDescent="0.25">
      <c r="A40" s="16"/>
    </row>
    <row r="41" spans="1:37" x14ac:dyDescent="0.25">
      <c r="A41" s="16"/>
    </row>
    <row r="42" spans="1:37" x14ac:dyDescent="0.25">
      <c r="A42" s="16"/>
    </row>
    <row r="43" spans="1:37" x14ac:dyDescent="0.25">
      <c r="A43" s="16"/>
    </row>
    <row r="44" spans="1:37" x14ac:dyDescent="0.25">
      <c r="A44" s="16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44"/>
  <sheetViews>
    <sheetView workbookViewId="0">
      <pane xSplit="1" topLeftCell="B1" activePane="topRight" state="frozen"/>
      <selection pane="topRight" activeCell="E2" sqref="E2:AI9"/>
    </sheetView>
  </sheetViews>
  <sheetFormatPr defaultColWidth="8.85546875" defaultRowHeight="15" x14ac:dyDescent="0.25"/>
  <cols>
    <col min="1" max="1" width="20.28515625" style="3" customWidth="1"/>
    <col min="2" max="35" width="8.85546875" style="2"/>
    <col min="36" max="36" width="3.7109375" style="2" customWidth="1"/>
    <col min="37" max="16384" width="8.85546875" style="2"/>
  </cols>
  <sheetData>
    <row r="1" spans="1:37" x14ac:dyDescent="0.25">
      <c r="A1" s="3" t="s">
        <v>21</v>
      </c>
      <c r="B1" s="26">
        <v>1</v>
      </c>
      <c r="C1" s="27">
        <f>B1+1</f>
        <v>2</v>
      </c>
      <c r="D1" s="27">
        <f t="shared" ref="D1:AI1" si="0">C1+1</f>
        <v>3</v>
      </c>
      <c r="E1" s="27">
        <f t="shared" si="0"/>
        <v>4</v>
      </c>
      <c r="F1" s="27">
        <f t="shared" si="0"/>
        <v>5</v>
      </c>
      <c r="G1" s="27">
        <f t="shared" si="0"/>
        <v>6</v>
      </c>
      <c r="H1" s="27">
        <f t="shared" si="0"/>
        <v>7</v>
      </c>
      <c r="I1" s="27">
        <f t="shared" si="0"/>
        <v>8</v>
      </c>
      <c r="J1" s="27">
        <f t="shared" si="0"/>
        <v>9</v>
      </c>
      <c r="K1" s="27">
        <f t="shared" si="0"/>
        <v>10</v>
      </c>
      <c r="L1" s="27">
        <f t="shared" si="0"/>
        <v>11</v>
      </c>
      <c r="M1" s="27">
        <f t="shared" si="0"/>
        <v>12</v>
      </c>
      <c r="N1" s="27">
        <f t="shared" si="0"/>
        <v>13</v>
      </c>
      <c r="O1" s="27">
        <f t="shared" si="0"/>
        <v>14</v>
      </c>
      <c r="P1" s="27">
        <f t="shared" si="0"/>
        <v>15</v>
      </c>
      <c r="Q1" s="27">
        <f t="shared" si="0"/>
        <v>16</v>
      </c>
      <c r="R1" s="27">
        <f t="shared" si="0"/>
        <v>17</v>
      </c>
      <c r="S1" s="27">
        <f t="shared" si="0"/>
        <v>18</v>
      </c>
      <c r="T1" s="27">
        <f t="shared" si="0"/>
        <v>19</v>
      </c>
      <c r="U1" s="27">
        <f t="shared" si="0"/>
        <v>20</v>
      </c>
      <c r="V1" s="27">
        <f t="shared" si="0"/>
        <v>21</v>
      </c>
      <c r="W1" s="27">
        <f t="shared" si="0"/>
        <v>22</v>
      </c>
      <c r="X1" s="27">
        <f t="shared" si="0"/>
        <v>23</v>
      </c>
      <c r="Y1" s="27">
        <f t="shared" si="0"/>
        <v>24</v>
      </c>
      <c r="Z1" s="27">
        <f t="shared" si="0"/>
        <v>25</v>
      </c>
      <c r="AA1" s="27">
        <f t="shared" si="0"/>
        <v>26</v>
      </c>
      <c r="AB1" s="27">
        <f t="shared" si="0"/>
        <v>27</v>
      </c>
      <c r="AC1" s="27">
        <f t="shared" si="0"/>
        <v>28</v>
      </c>
      <c r="AD1" s="27">
        <f t="shared" si="0"/>
        <v>29</v>
      </c>
      <c r="AE1" s="27">
        <f t="shared" si="0"/>
        <v>30</v>
      </c>
      <c r="AF1" s="27">
        <f t="shared" si="0"/>
        <v>31</v>
      </c>
      <c r="AG1" s="27">
        <f t="shared" si="0"/>
        <v>32</v>
      </c>
      <c r="AH1" s="27">
        <f t="shared" si="0"/>
        <v>33</v>
      </c>
      <c r="AI1" s="27">
        <f t="shared" si="0"/>
        <v>34</v>
      </c>
      <c r="AJ1" s="3"/>
      <c r="AK1" s="27" t="s">
        <v>11</v>
      </c>
    </row>
    <row r="2" spans="1:37" x14ac:dyDescent="0.25">
      <c r="A2" s="16" t="s">
        <v>80</v>
      </c>
      <c r="B2" s="2">
        <f>IFERROR(VLOOKUP($A2,'Player Worksheet_Rnd1'!$A$2:$B$85,2,FALSE),"")</f>
        <v>20</v>
      </c>
      <c r="C2" s="2">
        <f>IFERROR(VLOOKUP($A2,'Player Worksheet_Rnd2'!$A$2:$B$85,2,FALSE),"")</f>
        <v>0</v>
      </c>
      <c r="D2" s="2">
        <f>IFERROR(VLOOKUP($A2,'Player Worksheet_Rnd3'!$A$2:$B$85,2,FALSE),"")</f>
        <v>10</v>
      </c>
      <c r="AK2" s="2">
        <f>SUM(B2:AJ2)</f>
        <v>30</v>
      </c>
    </row>
    <row r="3" spans="1:37" x14ac:dyDescent="0.25">
      <c r="A3" s="16" t="s">
        <v>158</v>
      </c>
      <c r="B3" s="2">
        <f>IFERROR(VLOOKUP($A3,'Player Worksheet_Rnd1'!$A$2:$B$85,2,FALSE),"")</f>
        <v>0</v>
      </c>
      <c r="C3" s="2">
        <f>IFERROR(VLOOKUP($A3,'Player Worksheet_Rnd2'!$A$2:$B$85,2,FALSE),"")</f>
        <v>6</v>
      </c>
      <c r="D3" s="2">
        <f>IFERROR(VLOOKUP($A3,'Player Worksheet_Rnd3'!$A$2:$B$85,2,FALSE),"")</f>
        <v>3</v>
      </c>
      <c r="AK3" s="2">
        <f>SUM(B3:AJ3)</f>
        <v>9</v>
      </c>
    </row>
    <row r="4" spans="1:37" x14ac:dyDescent="0.25">
      <c r="A4" s="16" t="s">
        <v>159</v>
      </c>
      <c r="B4" s="2">
        <f>IFERROR(VLOOKUP($A4,'Player Worksheet_Rnd1'!$A$2:$B$85,2,FALSE),"")</f>
        <v>0</v>
      </c>
      <c r="C4" s="2">
        <f>IFERROR(VLOOKUP($A4,'Player Worksheet_Rnd2'!$A$2:$B$85,2,FALSE),"")</f>
        <v>3</v>
      </c>
      <c r="D4" s="2">
        <f>IFERROR(VLOOKUP($A4,'Player Worksheet_Rnd3'!$A$2:$B$85,2,FALSE),"")</f>
        <v>1</v>
      </c>
      <c r="AK4" s="2">
        <f t="shared" ref="AK4:AK32" si="1">SUM(B4:AI4)</f>
        <v>4</v>
      </c>
    </row>
    <row r="5" spans="1:37" x14ac:dyDescent="0.25">
      <c r="A5" s="16" t="s">
        <v>114</v>
      </c>
      <c r="B5" s="2">
        <f>IFERROR(VLOOKUP($A5,'Player Worksheet_Rnd1'!$A$2:$B$85,2,FALSE),"")</f>
        <v>3</v>
      </c>
      <c r="C5" s="2">
        <f>IFERROR(VLOOKUP($A5,'Player Worksheet_Rnd2'!$A$2:$B$85,2,FALSE),"")</f>
        <v>0</v>
      </c>
      <c r="D5" s="2">
        <f>IFERROR(VLOOKUP($A5,'Player Worksheet_Rnd3'!$A$2:$B$85,2,FALSE),"")</f>
        <v>3</v>
      </c>
      <c r="AK5" s="2">
        <f t="shared" si="1"/>
        <v>6</v>
      </c>
    </row>
    <row r="6" spans="1:37" x14ac:dyDescent="0.25">
      <c r="A6" s="16" t="s">
        <v>87</v>
      </c>
      <c r="B6" s="2">
        <f>IFERROR(VLOOKUP($A6,'Player Worksheet_Rnd1'!$A$2:$B$85,2,FALSE),"")</f>
        <v>0</v>
      </c>
      <c r="C6" s="2">
        <f>IFERROR(VLOOKUP($A6,'Player Worksheet_Rnd2'!$A$2:$B$85,2,FALSE),"")</f>
        <v>0</v>
      </c>
      <c r="D6" s="2">
        <f>IFERROR(VLOOKUP($A6,'Player Worksheet_Rnd3'!$A$2:$B$85,2,FALSE),"")</f>
        <v>0</v>
      </c>
      <c r="AK6" s="2">
        <f t="shared" si="1"/>
        <v>0</v>
      </c>
    </row>
    <row r="7" spans="1:37" x14ac:dyDescent="0.25">
      <c r="A7" s="16" t="s">
        <v>147</v>
      </c>
      <c r="B7" s="2">
        <f>IFERROR(VLOOKUP($A7,'Player Worksheet_Rnd1'!$A$2:$B$85,2,FALSE),"")</f>
        <v>0</v>
      </c>
      <c r="C7" s="2">
        <f>IFERROR(VLOOKUP($A7,'Player Worksheet_Rnd2'!$A$2:$B$85,2,FALSE),"")</f>
        <v>0</v>
      </c>
      <c r="D7" s="2">
        <f>IFERROR(VLOOKUP($A7,'Player Worksheet_Rnd3'!$A$2:$B$85,2,FALSE),"")</f>
        <v>3</v>
      </c>
      <c r="AK7" s="2">
        <f t="shared" si="1"/>
        <v>3</v>
      </c>
    </row>
    <row r="8" spans="1:37" x14ac:dyDescent="0.25">
      <c r="A8" s="16" t="s">
        <v>139</v>
      </c>
      <c r="B8" s="2">
        <f>IFERROR(VLOOKUP($A8,'Player Worksheet_Rnd1'!$A$2:$B$85,2,FALSE),"")</f>
        <v>0</v>
      </c>
      <c r="C8" s="2">
        <f>IFERROR(VLOOKUP($A8,'Player Worksheet_Rnd2'!$A$2:$B$85,2,FALSE),"")</f>
        <v>0</v>
      </c>
      <c r="D8" s="2">
        <f>IFERROR(VLOOKUP($A8,'Player Worksheet_Rnd3'!$A$2:$B$85,2,FALSE),"")</f>
        <v>3</v>
      </c>
      <c r="AK8" s="2">
        <f t="shared" si="1"/>
        <v>3</v>
      </c>
    </row>
    <row r="9" spans="1:37" x14ac:dyDescent="0.25">
      <c r="A9" s="16" t="s">
        <v>170</v>
      </c>
      <c r="B9" s="2">
        <f>IFERROR(VLOOKUP($A9,'Player Worksheet_Rnd1'!$A$2:$B$85,2,FALSE),"")</f>
        <v>1</v>
      </c>
      <c r="C9" s="2">
        <f>IFERROR(VLOOKUP($A9,'Player Worksheet_Rnd2'!$A$2:$B$85,2,FALSE),"")</f>
        <v>1</v>
      </c>
      <c r="D9" s="2">
        <f>IFERROR(VLOOKUP($A9,'Player Worksheet_Rnd3'!$A$2:$B$85,2,FALSE),"")</f>
        <v>3</v>
      </c>
      <c r="AK9" s="2">
        <f t="shared" si="1"/>
        <v>5</v>
      </c>
    </row>
    <row r="10" spans="1:37" x14ac:dyDescent="0.25">
      <c r="M10" s="2" t="str">
        <f>IFERROR(VLOOKUP($A10,'Player Worksheet_Rnd12'!$A$2:$B$85,2,FALSE),"")</f>
        <v/>
      </c>
      <c r="AK10" s="2">
        <f t="shared" si="1"/>
        <v>0</v>
      </c>
    </row>
    <row r="11" spans="1:37" x14ac:dyDescent="0.25">
      <c r="R11" s="2" t="str">
        <f>IFERROR(VLOOKUP($A11,'Player Worksheet_Rnd17'!$A$2:$B$85,2,FALSE),"")</f>
        <v/>
      </c>
      <c r="AK11" s="2">
        <f t="shared" si="1"/>
        <v>0</v>
      </c>
    </row>
    <row r="12" spans="1:37" x14ac:dyDescent="0.25">
      <c r="V12" s="2" t="str">
        <f>IFERROR(VLOOKUP($A12,'Player Worksheet_Rnd21'!$A$2:$B$85,2,FALSE),"")</f>
        <v/>
      </c>
      <c r="AK12" s="2">
        <f t="shared" si="1"/>
        <v>0</v>
      </c>
    </row>
    <row r="13" spans="1:37" x14ac:dyDescent="0.25">
      <c r="AA13" s="2" t="str">
        <f>IFERROR(VLOOKUP($A13,'Player Worksheet_Rnd26'!$A$2:$B$85,2,FALSE),"")</f>
        <v/>
      </c>
      <c r="AF13" s="2" t="str">
        <f>IFERROR(VLOOKUP($A13,'Player Worksheet_Rnd31'!#REF!,2,FALSE),"")</f>
        <v/>
      </c>
      <c r="AG13" s="2" t="str">
        <f>IFERROR(VLOOKUP($A13,'Player Worksheet_Rnd32'!$A$2:$B$85,2,FALSE),"")</f>
        <v/>
      </c>
      <c r="AK13" s="2">
        <f t="shared" si="1"/>
        <v>0</v>
      </c>
    </row>
    <row r="14" spans="1:37" x14ac:dyDescent="0.25">
      <c r="AA14" s="2" t="str">
        <f>IFERROR(VLOOKUP($A14,'Player Worksheet_Rnd26'!$A$2:$B$85,2,FALSE),"")</f>
        <v/>
      </c>
      <c r="AB14" s="2" t="str">
        <f>IFERROR(VLOOKUP($A14,'Player Worksheet_Rnd27'!$A$2:$B$85,2,FALSE),"")</f>
        <v/>
      </c>
      <c r="AC14" s="2" t="str">
        <f>IFERROR(VLOOKUP($A14,'Player Worksheet_Rnd28'!$A$2:$B$85,2,FALSE),"")</f>
        <v/>
      </c>
      <c r="AD14" s="2" t="str">
        <f>IFERROR(VLOOKUP($A14,'Player Worksheet_Rnd29'!$A$2:$B$85,2,FALSE),"")</f>
        <v/>
      </c>
      <c r="AE14" s="2" t="str">
        <f>IFERROR(VLOOKUP($A14,'Player Worksheet_Rnd30'!$A$2:$B$85,2,FALSE),"")</f>
        <v/>
      </c>
      <c r="AF14" s="2" t="str">
        <f>IFERROR(VLOOKUP($A14,'Player Worksheet_Rnd31'!$A$2:$B$85,2,FALSE),"")</f>
        <v/>
      </c>
      <c r="AK14" s="2">
        <f t="shared" si="1"/>
        <v>0</v>
      </c>
    </row>
    <row r="15" spans="1:37" x14ac:dyDescent="0.25">
      <c r="AD15" s="2" t="str">
        <f>IFERROR(VLOOKUP($A15,'Player Worksheet_Rnd29'!$A$2:$B$85,2,FALSE),"")</f>
        <v/>
      </c>
      <c r="AE15" s="2" t="str">
        <f>IFERROR(VLOOKUP($A15,'Player Worksheet_Rnd30'!$A$2:$B$85,2,FALSE),"")</f>
        <v/>
      </c>
      <c r="AF15" s="2" t="str">
        <f>IFERROR(VLOOKUP($A15,'Player Worksheet_Rnd31'!$A$2:$B$85,2,FALSE),"")</f>
        <v/>
      </c>
      <c r="AK15" s="2">
        <f t="shared" si="1"/>
        <v>0</v>
      </c>
    </row>
    <row r="16" spans="1:37" x14ac:dyDescent="0.25">
      <c r="AK16" s="2">
        <f t="shared" si="1"/>
        <v>0</v>
      </c>
    </row>
    <row r="17" spans="1:37" x14ac:dyDescent="0.25">
      <c r="AK17" s="2">
        <f t="shared" si="1"/>
        <v>0</v>
      </c>
    </row>
    <row r="18" spans="1:37" x14ac:dyDescent="0.25">
      <c r="A18" s="35"/>
      <c r="AK18" s="2">
        <f t="shared" si="1"/>
        <v>0</v>
      </c>
    </row>
    <row r="19" spans="1:37" x14ac:dyDescent="0.25">
      <c r="AK19" s="2">
        <f t="shared" si="1"/>
        <v>0</v>
      </c>
    </row>
    <row r="20" spans="1:37" x14ac:dyDescent="0.25">
      <c r="AK20" s="2">
        <f t="shared" si="1"/>
        <v>0</v>
      </c>
    </row>
    <row r="21" spans="1:37" x14ac:dyDescent="0.25">
      <c r="AK21" s="2">
        <f>SUM(B21:AI21)</f>
        <v>0</v>
      </c>
    </row>
    <row r="22" spans="1:37" x14ac:dyDescent="0.25">
      <c r="AK22" s="2">
        <f>SUM(B22:AI22)</f>
        <v>0</v>
      </c>
    </row>
    <row r="23" spans="1:37" x14ac:dyDescent="0.25">
      <c r="AK23" s="2">
        <f>SUM(B23:AI23)</f>
        <v>0</v>
      </c>
    </row>
    <row r="24" spans="1:37" x14ac:dyDescent="0.25">
      <c r="AK24" s="2">
        <f t="shared" ref="AK24:AK26" si="2">SUM(B24:AI24)</f>
        <v>0</v>
      </c>
    </row>
    <row r="25" spans="1:37" x14ac:dyDescent="0.25">
      <c r="AK25" s="2">
        <f t="shared" si="2"/>
        <v>0</v>
      </c>
    </row>
    <row r="26" spans="1:37" x14ac:dyDescent="0.25">
      <c r="AK26" s="2">
        <f t="shared" si="2"/>
        <v>0</v>
      </c>
    </row>
    <row r="27" spans="1:37" x14ac:dyDescent="0.25">
      <c r="AK27" s="2">
        <f t="shared" si="1"/>
        <v>0</v>
      </c>
    </row>
    <row r="28" spans="1:37" x14ac:dyDescent="0.25">
      <c r="AK28" s="2">
        <f t="shared" si="1"/>
        <v>0</v>
      </c>
    </row>
    <row r="29" spans="1:37" x14ac:dyDescent="0.25">
      <c r="AK29" s="2">
        <f t="shared" si="1"/>
        <v>0</v>
      </c>
    </row>
    <row r="30" spans="1:37" x14ac:dyDescent="0.25">
      <c r="A30" s="16"/>
      <c r="AK30" s="2">
        <f>SUM(B30:AI30)</f>
        <v>0</v>
      </c>
    </row>
    <row r="31" spans="1:37" x14ac:dyDescent="0.25">
      <c r="AK31" s="2">
        <f t="shared" si="1"/>
        <v>0</v>
      </c>
    </row>
    <row r="32" spans="1:37" x14ac:dyDescent="0.25">
      <c r="AK32" s="2">
        <f t="shared" si="1"/>
        <v>0</v>
      </c>
    </row>
    <row r="33" spans="1:37" x14ac:dyDescent="0.25">
      <c r="A33" s="3" t="s">
        <v>22</v>
      </c>
      <c r="B33" s="2">
        <f t="shared" ref="B33:AI33" si="3">SUM(B2:B27)</f>
        <v>24</v>
      </c>
      <c r="C33" s="2">
        <f t="shared" si="3"/>
        <v>10</v>
      </c>
      <c r="D33" s="2">
        <f t="shared" si="3"/>
        <v>26</v>
      </c>
      <c r="E33" s="2">
        <f t="shared" si="3"/>
        <v>0</v>
      </c>
      <c r="F33" s="2">
        <f t="shared" si="3"/>
        <v>0</v>
      </c>
      <c r="G33" s="2">
        <f t="shared" si="3"/>
        <v>0</v>
      </c>
      <c r="H33" s="2">
        <f t="shared" si="3"/>
        <v>0</v>
      </c>
      <c r="I33" s="2">
        <f t="shared" si="3"/>
        <v>0</v>
      </c>
      <c r="J33" s="2">
        <f t="shared" si="3"/>
        <v>0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>
        <f t="shared" si="3"/>
        <v>0</v>
      </c>
      <c r="O33" s="2">
        <f t="shared" si="3"/>
        <v>0</v>
      </c>
      <c r="P33" s="2">
        <f t="shared" si="3"/>
        <v>0</v>
      </c>
      <c r="Q33" s="2">
        <f t="shared" si="3"/>
        <v>0</v>
      </c>
      <c r="R33" s="2">
        <f t="shared" si="3"/>
        <v>0</v>
      </c>
      <c r="S33" s="2">
        <f t="shared" si="3"/>
        <v>0</v>
      </c>
      <c r="T33" s="2">
        <f t="shared" si="3"/>
        <v>0</v>
      </c>
      <c r="U33" s="2">
        <f t="shared" si="3"/>
        <v>0</v>
      </c>
      <c r="V33" s="2">
        <f t="shared" si="3"/>
        <v>0</v>
      </c>
      <c r="W33" s="2">
        <f t="shared" si="3"/>
        <v>0</v>
      </c>
      <c r="X33" s="2">
        <f t="shared" si="3"/>
        <v>0</v>
      </c>
      <c r="Y33" s="2">
        <f t="shared" si="3"/>
        <v>0</v>
      </c>
      <c r="Z33" s="2">
        <f t="shared" si="3"/>
        <v>0</v>
      </c>
      <c r="AA33" s="2">
        <f t="shared" si="3"/>
        <v>0</v>
      </c>
      <c r="AB33" s="2">
        <f t="shared" si="3"/>
        <v>0</v>
      </c>
      <c r="AC33" s="2">
        <f t="shared" si="3"/>
        <v>0</v>
      </c>
      <c r="AD33" s="2">
        <f>SUM(AD2:AD32)</f>
        <v>0</v>
      </c>
      <c r="AE33" s="2">
        <f>SUM(AE2:AE32)</f>
        <v>0</v>
      </c>
      <c r="AF33" s="2">
        <f>SUM(AF2:AF32)</f>
        <v>0</v>
      </c>
      <c r="AG33" s="2">
        <f t="shared" si="3"/>
        <v>0</v>
      </c>
      <c r="AH33" s="2">
        <f t="shared" si="3"/>
        <v>0</v>
      </c>
      <c r="AI33" s="2">
        <f t="shared" si="3"/>
        <v>0</v>
      </c>
      <c r="AK33" s="28">
        <f>SUM(AK2:AK32)</f>
        <v>60</v>
      </c>
    </row>
    <row r="37" spans="1:37" x14ac:dyDescent="0.25">
      <c r="A37" s="16"/>
    </row>
    <row r="38" spans="1:37" x14ac:dyDescent="0.25">
      <c r="A38" s="16"/>
    </row>
    <row r="39" spans="1:37" x14ac:dyDescent="0.25">
      <c r="A39" s="16"/>
    </row>
    <row r="40" spans="1:37" x14ac:dyDescent="0.25">
      <c r="A40" s="16"/>
    </row>
    <row r="41" spans="1:37" x14ac:dyDescent="0.25">
      <c r="A41" s="16"/>
    </row>
    <row r="42" spans="1:37" x14ac:dyDescent="0.25">
      <c r="A42" s="16"/>
    </row>
    <row r="43" spans="1:37" x14ac:dyDescent="0.25">
      <c r="A43" s="16"/>
    </row>
    <row r="44" spans="1:37" x14ac:dyDescent="0.25">
      <c r="A44" s="16"/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44"/>
  <sheetViews>
    <sheetView workbookViewId="0">
      <pane xSplit="1" topLeftCell="B1" activePane="topRight" state="frozen"/>
      <selection activeCell="A2" sqref="A2"/>
      <selection pane="topRight" activeCell="G43" sqref="G43"/>
    </sheetView>
  </sheetViews>
  <sheetFormatPr defaultColWidth="8.85546875" defaultRowHeight="15" x14ac:dyDescent="0.25"/>
  <cols>
    <col min="1" max="1" width="20.28515625" style="3" customWidth="1"/>
    <col min="2" max="35" width="8.85546875" style="2"/>
    <col min="36" max="36" width="3.7109375" style="2" customWidth="1"/>
    <col min="37" max="16384" width="8.85546875" style="2"/>
  </cols>
  <sheetData>
    <row r="1" spans="1:37" x14ac:dyDescent="0.25">
      <c r="A1" s="3" t="s">
        <v>21</v>
      </c>
      <c r="B1" s="26">
        <v>1</v>
      </c>
      <c r="C1" s="27">
        <f>B1+1</f>
        <v>2</v>
      </c>
      <c r="D1" s="27">
        <f t="shared" ref="D1:AI1" si="0">C1+1</f>
        <v>3</v>
      </c>
      <c r="E1" s="27">
        <f t="shared" si="0"/>
        <v>4</v>
      </c>
      <c r="F1" s="27">
        <f t="shared" si="0"/>
        <v>5</v>
      </c>
      <c r="G1" s="27">
        <f t="shared" si="0"/>
        <v>6</v>
      </c>
      <c r="H1" s="27">
        <f t="shared" si="0"/>
        <v>7</v>
      </c>
      <c r="I1" s="27">
        <f t="shared" si="0"/>
        <v>8</v>
      </c>
      <c r="J1" s="27">
        <f t="shared" si="0"/>
        <v>9</v>
      </c>
      <c r="K1" s="27">
        <f t="shared" si="0"/>
        <v>10</v>
      </c>
      <c r="L1" s="27">
        <f t="shared" si="0"/>
        <v>11</v>
      </c>
      <c r="M1" s="27">
        <f t="shared" si="0"/>
        <v>12</v>
      </c>
      <c r="N1" s="27">
        <f t="shared" si="0"/>
        <v>13</v>
      </c>
      <c r="O1" s="27">
        <f t="shared" si="0"/>
        <v>14</v>
      </c>
      <c r="P1" s="27">
        <f t="shared" si="0"/>
        <v>15</v>
      </c>
      <c r="Q1" s="27">
        <f t="shared" si="0"/>
        <v>16</v>
      </c>
      <c r="R1" s="27">
        <f t="shared" si="0"/>
        <v>17</v>
      </c>
      <c r="S1" s="27">
        <f t="shared" si="0"/>
        <v>18</v>
      </c>
      <c r="T1" s="27">
        <f t="shared" si="0"/>
        <v>19</v>
      </c>
      <c r="U1" s="27">
        <f t="shared" si="0"/>
        <v>20</v>
      </c>
      <c r="V1" s="27">
        <f t="shared" si="0"/>
        <v>21</v>
      </c>
      <c r="W1" s="27">
        <f t="shared" si="0"/>
        <v>22</v>
      </c>
      <c r="X1" s="27">
        <f t="shared" si="0"/>
        <v>23</v>
      </c>
      <c r="Y1" s="27">
        <f t="shared" si="0"/>
        <v>24</v>
      </c>
      <c r="Z1" s="27">
        <f t="shared" si="0"/>
        <v>25</v>
      </c>
      <c r="AA1" s="27">
        <f t="shared" si="0"/>
        <v>26</v>
      </c>
      <c r="AB1" s="27">
        <f t="shared" si="0"/>
        <v>27</v>
      </c>
      <c r="AC1" s="27">
        <f t="shared" si="0"/>
        <v>28</v>
      </c>
      <c r="AD1" s="27">
        <f t="shared" si="0"/>
        <v>29</v>
      </c>
      <c r="AE1" s="27">
        <f t="shared" si="0"/>
        <v>30</v>
      </c>
      <c r="AF1" s="27">
        <f t="shared" si="0"/>
        <v>31</v>
      </c>
      <c r="AG1" s="27">
        <f t="shared" si="0"/>
        <v>32</v>
      </c>
      <c r="AH1" s="27">
        <f t="shared" si="0"/>
        <v>33</v>
      </c>
      <c r="AI1" s="27">
        <f t="shared" si="0"/>
        <v>34</v>
      </c>
      <c r="AJ1" s="3"/>
      <c r="AK1" s="27" t="s">
        <v>11</v>
      </c>
    </row>
    <row r="2" spans="1:37" x14ac:dyDescent="0.25">
      <c r="A2" s="16" t="s">
        <v>105</v>
      </c>
      <c r="B2" s="2">
        <f>IFERROR(VLOOKUP($A2,'Player Worksheet_Rnd1'!$A$2:$B$85,2,FALSE),"")</f>
        <v>6</v>
      </c>
      <c r="C2" s="2">
        <f>IFERROR(VLOOKUP($A2,'Player Worksheet_Rnd2'!$A$2:$B$85,2,FALSE),"")</f>
        <v>0</v>
      </c>
      <c r="D2" s="2">
        <f>IFERROR(VLOOKUP($A2,'Player Worksheet_Rnd3'!$A$2:$B$85,2,FALSE),"")</f>
        <v>0</v>
      </c>
      <c r="AK2" s="2">
        <f>SUM(B2:AJ2)</f>
        <v>6</v>
      </c>
    </row>
    <row r="3" spans="1:37" x14ac:dyDescent="0.25">
      <c r="A3" s="16" t="s">
        <v>96</v>
      </c>
      <c r="B3" s="2">
        <f>IFERROR(VLOOKUP($A3,'Player Worksheet_Rnd1'!$A$2:$B$85,2,FALSE),"")</f>
        <v>1</v>
      </c>
      <c r="C3" s="2">
        <f>IFERROR(VLOOKUP($A3,'Player Worksheet_Rnd2'!$A$2:$B$85,2,FALSE),"")</f>
        <v>0</v>
      </c>
      <c r="D3" s="2">
        <f>IFERROR(VLOOKUP($A3,'Player Worksheet_Rnd3'!$A$2:$B$85,2,FALSE),"")</f>
        <v>6</v>
      </c>
      <c r="AK3" s="2">
        <f>SUM(B3:AJ3)</f>
        <v>7</v>
      </c>
    </row>
    <row r="4" spans="1:37" x14ac:dyDescent="0.25">
      <c r="A4" s="16" t="s">
        <v>119</v>
      </c>
      <c r="B4" s="2">
        <f>IFERROR(VLOOKUP($A4,'Player Worksheet_Rnd1'!$A$2:$B$85,2,FALSE),"")</f>
        <v>0</v>
      </c>
      <c r="C4" s="2">
        <f>IFERROR(VLOOKUP($A4,'Player Worksheet_Rnd2'!$A$2:$B$85,2,FALSE),"")</f>
        <v>0</v>
      </c>
      <c r="D4" s="2">
        <f>IFERROR(VLOOKUP($A4,'Player Worksheet_Rnd3'!$A$2:$B$85,2,FALSE),"")</f>
        <v>0</v>
      </c>
      <c r="AK4" s="2">
        <f t="shared" ref="AK4:AK32" si="1">SUM(B4:AI4)</f>
        <v>0</v>
      </c>
    </row>
    <row r="5" spans="1:37" x14ac:dyDescent="0.25">
      <c r="A5" s="16" t="s">
        <v>85</v>
      </c>
      <c r="B5" s="2">
        <f>IFERROR(VLOOKUP($A5,'Player Worksheet_Rnd1'!$A$2:$B$85,2,FALSE),"")</f>
        <v>0</v>
      </c>
      <c r="C5" s="2">
        <f>IFERROR(VLOOKUP($A5,'Player Worksheet_Rnd2'!$A$2:$B$85,2,FALSE),"")</f>
        <v>0</v>
      </c>
      <c r="D5" s="2">
        <f>IFERROR(VLOOKUP($A5,'Player Worksheet_Rnd3'!$A$2:$B$85,2,FALSE),"")</f>
        <v>0</v>
      </c>
      <c r="AK5" s="2">
        <f t="shared" si="1"/>
        <v>0</v>
      </c>
    </row>
    <row r="6" spans="1:37" x14ac:dyDescent="0.25">
      <c r="A6" s="16" t="s">
        <v>129</v>
      </c>
      <c r="B6" s="2">
        <f>IFERROR(VLOOKUP($A6,'Player Worksheet_Rnd1'!$A$2:$B$85,2,FALSE),"")</f>
        <v>1</v>
      </c>
      <c r="C6" s="2">
        <f>IFERROR(VLOOKUP($A6,'Player Worksheet_Rnd2'!$A$2:$B$85,2,FALSE),"")</f>
        <v>0</v>
      </c>
      <c r="D6" s="2">
        <f>IFERROR(VLOOKUP($A6,'Player Worksheet_Rnd3'!$A$2:$B$85,2,FALSE),"")</f>
        <v>3</v>
      </c>
      <c r="AK6" s="2">
        <f t="shared" si="1"/>
        <v>4</v>
      </c>
    </row>
    <row r="7" spans="1:37" x14ac:dyDescent="0.25">
      <c r="A7" s="16" t="s">
        <v>163</v>
      </c>
      <c r="B7" s="2">
        <f>IFERROR(VLOOKUP($A7,'Player Worksheet_Rnd1'!$A$2:$B$85,2,FALSE),"")</f>
        <v>1</v>
      </c>
      <c r="C7" s="2">
        <f>IFERROR(VLOOKUP($A7,'Player Worksheet_Rnd2'!$A$2:$B$85,2,FALSE),"")</f>
        <v>0</v>
      </c>
      <c r="D7" s="2">
        <f>IFERROR(VLOOKUP($A7,'Player Worksheet_Rnd3'!$A$2:$B$85,2,FALSE),"")</f>
        <v>0</v>
      </c>
      <c r="AK7" s="2">
        <f t="shared" si="1"/>
        <v>1</v>
      </c>
    </row>
    <row r="8" spans="1:37" x14ac:dyDescent="0.25">
      <c r="A8" s="16" t="s">
        <v>90</v>
      </c>
      <c r="B8" s="2">
        <f>IFERROR(VLOOKUP($A8,'Player Worksheet_Rnd1'!$A$2:$B$85,2,FALSE),"")</f>
        <v>3</v>
      </c>
      <c r="C8" s="2">
        <f>IFERROR(VLOOKUP($A8,'Player Worksheet_Rnd2'!$A$2:$B$85,2,FALSE),"")</f>
        <v>0</v>
      </c>
      <c r="D8" s="2">
        <f>IFERROR(VLOOKUP($A8,'Player Worksheet_Rnd3'!$A$2:$B$85,2,FALSE),"")</f>
        <v>0</v>
      </c>
      <c r="AK8" s="2">
        <f t="shared" si="1"/>
        <v>3</v>
      </c>
    </row>
    <row r="9" spans="1:37" x14ac:dyDescent="0.25">
      <c r="A9" s="16" t="s">
        <v>168</v>
      </c>
      <c r="B9" s="2">
        <f>IFERROR(VLOOKUP($A9,'Player Worksheet_Rnd1'!$A$2:$B$85,2,FALSE),"")</f>
        <v>1</v>
      </c>
      <c r="C9" s="2">
        <f>IFERROR(VLOOKUP($A9,'Player Worksheet_Rnd2'!$A$2:$B$85,2,FALSE),"")</f>
        <v>0</v>
      </c>
      <c r="D9" s="2">
        <f>IFERROR(VLOOKUP($A9,'Player Worksheet_Rnd3'!$A$2:$B$85,2,FALSE),"")</f>
        <v>1</v>
      </c>
      <c r="AK9" s="2">
        <f t="shared" si="1"/>
        <v>2</v>
      </c>
    </row>
    <row r="10" spans="1:37" x14ac:dyDescent="0.25">
      <c r="M10" s="2" t="str">
        <f>IFERROR(VLOOKUP($A10,'Player Worksheet_Rnd12'!$A$2:$B$85,2,FALSE),"")</f>
        <v/>
      </c>
      <c r="AK10" s="2">
        <f t="shared" si="1"/>
        <v>0</v>
      </c>
    </row>
    <row r="11" spans="1:37" x14ac:dyDescent="0.25">
      <c r="R11" s="2" t="str">
        <f>IFERROR(VLOOKUP($A11,'Player Worksheet_Rnd17'!$A$2:$B$85,2,FALSE),"")</f>
        <v/>
      </c>
      <c r="AK11" s="2">
        <f t="shared" si="1"/>
        <v>0</v>
      </c>
    </row>
    <row r="12" spans="1:37" x14ac:dyDescent="0.25">
      <c r="V12" s="2" t="str">
        <f>IFERROR(VLOOKUP($A12,'Player Worksheet_Rnd21'!$A$2:$B$85,2,FALSE),"")</f>
        <v/>
      </c>
      <c r="AK12" s="2">
        <f t="shared" si="1"/>
        <v>0</v>
      </c>
    </row>
    <row r="13" spans="1:37" x14ac:dyDescent="0.25">
      <c r="AA13" s="2" t="str">
        <f>IFERROR(VLOOKUP($A13,'Player Worksheet_Rnd26'!$A$2:$B$85,2,FALSE),"")</f>
        <v/>
      </c>
      <c r="AF13" s="2" t="str">
        <f>IFERROR(VLOOKUP($A13,'Player Worksheet_Rnd31'!#REF!,2,FALSE),"")</f>
        <v/>
      </c>
      <c r="AG13" s="2" t="str">
        <f>IFERROR(VLOOKUP($A13,'Player Worksheet_Rnd32'!$A$2:$B$85,2,FALSE),"")</f>
        <v/>
      </c>
      <c r="AK13" s="2">
        <f t="shared" si="1"/>
        <v>0</v>
      </c>
    </row>
    <row r="14" spans="1:37" x14ac:dyDescent="0.25">
      <c r="AA14" s="2" t="str">
        <f>IFERROR(VLOOKUP($A14,'Player Worksheet_Rnd26'!$A$2:$B$85,2,FALSE),"")</f>
        <v/>
      </c>
      <c r="AB14" s="2" t="str">
        <f>IFERROR(VLOOKUP($A14,'Player Worksheet_Rnd27'!$A$2:$B$85,2,FALSE),"")</f>
        <v/>
      </c>
      <c r="AC14" s="2" t="str">
        <f>IFERROR(VLOOKUP($A14,'Player Worksheet_Rnd28'!$A$2:$B$85,2,FALSE),"")</f>
        <v/>
      </c>
      <c r="AD14" s="2" t="str">
        <f>IFERROR(VLOOKUP($A14,'Player Worksheet_Rnd29'!$A$2:$B$85,2,FALSE),"")</f>
        <v/>
      </c>
      <c r="AE14" s="2" t="str">
        <f>IFERROR(VLOOKUP($A14,'Player Worksheet_Rnd30'!$A$2:$B$85,2,FALSE),"")</f>
        <v/>
      </c>
      <c r="AF14" s="2" t="str">
        <f>IFERROR(VLOOKUP($A14,'Player Worksheet_Rnd31'!$A$2:$B$85,2,FALSE),"")</f>
        <v/>
      </c>
      <c r="AK14" s="2">
        <f t="shared" si="1"/>
        <v>0</v>
      </c>
    </row>
    <row r="15" spans="1:37" x14ac:dyDescent="0.25">
      <c r="AD15" s="2" t="str">
        <f>IFERROR(VLOOKUP($A15,'Player Worksheet_Rnd29'!$A$2:$B$85,2,FALSE),"")</f>
        <v/>
      </c>
      <c r="AE15" s="2" t="str">
        <f>IFERROR(VLOOKUP($A15,'Player Worksheet_Rnd30'!$A$2:$B$85,2,FALSE),"")</f>
        <v/>
      </c>
      <c r="AF15" s="2" t="str">
        <f>IFERROR(VLOOKUP($A15,'Player Worksheet_Rnd31'!$A$2:$B$85,2,FALSE),"")</f>
        <v/>
      </c>
      <c r="AK15" s="2">
        <f t="shared" si="1"/>
        <v>0</v>
      </c>
    </row>
    <row r="16" spans="1:37" x14ac:dyDescent="0.25">
      <c r="AK16" s="2">
        <f t="shared" si="1"/>
        <v>0</v>
      </c>
    </row>
    <row r="17" spans="1:37" x14ac:dyDescent="0.25">
      <c r="AK17" s="2">
        <f t="shared" si="1"/>
        <v>0</v>
      </c>
    </row>
    <row r="18" spans="1:37" x14ac:dyDescent="0.25">
      <c r="A18" s="35"/>
      <c r="AK18" s="2">
        <f t="shared" si="1"/>
        <v>0</v>
      </c>
    </row>
    <row r="19" spans="1:37" x14ac:dyDescent="0.25">
      <c r="AK19" s="2">
        <f t="shared" si="1"/>
        <v>0</v>
      </c>
    </row>
    <row r="20" spans="1:37" x14ac:dyDescent="0.25">
      <c r="AK20" s="2">
        <f t="shared" si="1"/>
        <v>0</v>
      </c>
    </row>
    <row r="21" spans="1:37" x14ac:dyDescent="0.25">
      <c r="AK21" s="2">
        <f>SUM(B21:AI21)</f>
        <v>0</v>
      </c>
    </row>
    <row r="22" spans="1:37" x14ac:dyDescent="0.25">
      <c r="AK22" s="2">
        <f>SUM(B22:AI22)</f>
        <v>0</v>
      </c>
    </row>
    <row r="23" spans="1:37" x14ac:dyDescent="0.25">
      <c r="AK23" s="2">
        <f>SUM(B23:AI23)</f>
        <v>0</v>
      </c>
    </row>
    <row r="24" spans="1:37" x14ac:dyDescent="0.25">
      <c r="AK24" s="2">
        <f t="shared" ref="AK24:AK26" si="2">SUM(B24:AI24)</f>
        <v>0</v>
      </c>
    </row>
    <row r="25" spans="1:37" x14ac:dyDescent="0.25">
      <c r="AK25" s="2">
        <f t="shared" si="2"/>
        <v>0</v>
      </c>
    </row>
    <row r="26" spans="1:37" x14ac:dyDescent="0.25">
      <c r="AK26" s="2">
        <f t="shared" si="2"/>
        <v>0</v>
      </c>
    </row>
    <row r="27" spans="1:37" x14ac:dyDescent="0.25">
      <c r="AK27" s="2">
        <f t="shared" si="1"/>
        <v>0</v>
      </c>
    </row>
    <row r="28" spans="1:37" x14ac:dyDescent="0.25">
      <c r="AK28" s="2">
        <f t="shared" si="1"/>
        <v>0</v>
      </c>
    </row>
    <row r="29" spans="1:37" x14ac:dyDescent="0.25">
      <c r="AK29" s="2">
        <f t="shared" si="1"/>
        <v>0</v>
      </c>
    </row>
    <row r="30" spans="1:37" x14ac:dyDescent="0.25">
      <c r="A30" s="16"/>
      <c r="AK30" s="2">
        <f>SUM(B30:AI30)</f>
        <v>0</v>
      </c>
    </row>
    <row r="31" spans="1:37" x14ac:dyDescent="0.25">
      <c r="AK31" s="2">
        <f t="shared" si="1"/>
        <v>0</v>
      </c>
    </row>
    <row r="32" spans="1:37" x14ac:dyDescent="0.25">
      <c r="AK32" s="2">
        <f t="shared" si="1"/>
        <v>0</v>
      </c>
    </row>
    <row r="33" spans="1:37" x14ac:dyDescent="0.25">
      <c r="A33" s="3" t="s">
        <v>22</v>
      </c>
      <c r="B33" s="2">
        <f t="shared" ref="B33:AI33" si="3">SUM(B2:B27)</f>
        <v>13</v>
      </c>
      <c r="C33" s="2">
        <f t="shared" si="3"/>
        <v>0</v>
      </c>
      <c r="D33" s="2">
        <f t="shared" si="3"/>
        <v>10</v>
      </c>
      <c r="E33" s="2">
        <f t="shared" si="3"/>
        <v>0</v>
      </c>
      <c r="F33" s="2">
        <f t="shared" si="3"/>
        <v>0</v>
      </c>
      <c r="G33" s="2">
        <f t="shared" si="3"/>
        <v>0</v>
      </c>
      <c r="H33" s="2">
        <f t="shared" si="3"/>
        <v>0</v>
      </c>
      <c r="I33" s="2">
        <f t="shared" si="3"/>
        <v>0</v>
      </c>
      <c r="J33" s="2">
        <f t="shared" si="3"/>
        <v>0</v>
      </c>
      <c r="K33" s="2">
        <f t="shared" si="3"/>
        <v>0</v>
      </c>
      <c r="L33" s="2">
        <f t="shared" si="3"/>
        <v>0</v>
      </c>
      <c r="M33" s="2">
        <f t="shared" si="3"/>
        <v>0</v>
      </c>
      <c r="N33" s="2">
        <f t="shared" si="3"/>
        <v>0</v>
      </c>
      <c r="O33" s="2">
        <f t="shared" si="3"/>
        <v>0</v>
      </c>
      <c r="P33" s="2">
        <f t="shared" si="3"/>
        <v>0</v>
      </c>
      <c r="Q33" s="2">
        <f t="shared" si="3"/>
        <v>0</v>
      </c>
      <c r="R33" s="2">
        <f t="shared" si="3"/>
        <v>0</v>
      </c>
      <c r="S33" s="2">
        <f t="shared" si="3"/>
        <v>0</v>
      </c>
      <c r="T33" s="2">
        <f t="shared" si="3"/>
        <v>0</v>
      </c>
      <c r="U33" s="2">
        <f t="shared" si="3"/>
        <v>0</v>
      </c>
      <c r="V33" s="2">
        <f t="shared" si="3"/>
        <v>0</v>
      </c>
      <c r="W33" s="2">
        <f t="shared" si="3"/>
        <v>0</v>
      </c>
      <c r="X33" s="2">
        <f t="shared" si="3"/>
        <v>0</v>
      </c>
      <c r="Y33" s="2">
        <f t="shared" si="3"/>
        <v>0</v>
      </c>
      <c r="Z33" s="2">
        <f t="shared" si="3"/>
        <v>0</v>
      </c>
      <c r="AA33" s="2">
        <f t="shared" si="3"/>
        <v>0</v>
      </c>
      <c r="AB33" s="2">
        <f t="shared" si="3"/>
        <v>0</v>
      </c>
      <c r="AC33" s="2">
        <f t="shared" si="3"/>
        <v>0</v>
      </c>
      <c r="AD33" s="2">
        <f>SUM(AD2:AD32)</f>
        <v>0</v>
      </c>
      <c r="AE33" s="2">
        <f>SUM(AE2:AE32)</f>
        <v>0</v>
      </c>
      <c r="AF33" s="2">
        <f>SUM(AF2:AF32)</f>
        <v>0</v>
      </c>
      <c r="AG33" s="2">
        <f t="shared" si="3"/>
        <v>0</v>
      </c>
      <c r="AH33" s="2">
        <f t="shared" si="3"/>
        <v>0</v>
      </c>
      <c r="AI33" s="2">
        <f t="shared" si="3"/>
        <v>0</v>
      </c>
      <c r="AK33" s="28">
        <f>SUM(AK2:AK32)</f>
        <v>23</v>
      </c>
    </row>
    <row r="36" spans="1:37" x14ac:dyDescent="0.25">
      <c r="A36" s="3" t="s">
        <v>12</v>
      </c>
      <c r="AK36" s="2">
        <f>SUM(B36:AI36)</f>
        <v>0</v>
      </c>
    </row>
    <row r="37" spans="1:37" x14ac:dyDescent="0.25">
      <c r="A37" s="16" t="s">
        <v>3</v>
      </c>
      <c r="B37" s="2">
        <v>1</v>
      </c>
      <c r="C37" s="2">
        <v>1</v>
      </c>
      <c r="AK37" s="2">
        <f>SUM(B37:AJ37)</f>
        <v>2</v>
      </c>
    </row>
    <row r="38" spans="1:37" x14ac:dyDescent="0.25">
      <c r="A38" s="16" t="s">
        <v>53</v>
      </c>
      <c r="D38" s="2">
        <v>1</v>
      </c>
      <c r="AK38" s="2">
        <f>SUM(B38:AI38)</f>
        <v>1</v>
      </c>
    </row>
    <row r="39" spans="1:37" x14ac:dyDescent="0.25">
      <c r="A39" s="16"/>
    </row>
    <row r="40" spans="1:37" x14ac:dyDescent="0.25">
      <c r="A40" s="16"/>
    </row>
    <row r="41" spans="1:37" x14ac:dyDescent="0.25">
      <c r="A41" s="16"/>
    </row>
    <row r="42" spans="1:37" x14ac:dyDescent="0.25">
      <c r="A42" s="16"/>
    </row>
    <row r="43" spans="1:37" x14ac:dyDescent="0.25">
      <c r="A43" s="16"/>
    </row>
    <row r="44" spans="1:37" x14ac:dyDescent="0.25">
      <c r="A44" s="16"/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Powelly</vt:lpstr>
      <vt:lpstr>Googah</vt:lpstr>
      <vt:lpstr>Muff</vt:lpstr>
      <vt:lpstr>Mahns</vt:lpstr>
      <vt:lpstr>Flea</vt:lpstr>
      <vt:lpstr>Hymie</vt:lpstr>
      <vt:lpstr>CJ</vt:lpstr>
      <vt:lpstr>Scotty</vt:lpstr>
      <vt:lpstr>Smails</vt:lpstr>
      <vt:lpstr>Bradels</vt:lpstr>
      <vt:lpstr>Wagers</vt:lpstr>
      <vt:lpstr>Player Scoring</vt:lpstr>
      <vt:lpstr>Transactions</vt:lpstr>
      <vt:lpstr>Player Worksheet_Rnd1</vt:lpstr>
      <vt:lpstr>Player Worksheet_Rnd2</vt:lpstr>
      <vt:lpstr>Player Worksheet_Rnd3</vt:lpstr>
      <vt:lpstr>Player Worksheet_Rnd4</vt:lpstr>
      <vt:lpstr>Player Worksheet_Rnd5</vt:lpstr>
      <vt:lpstr>Player Worksheet_Rnd6</vt:lpstr>
      <vt:lpstr>Player Worksheet_Rnd7</vt:lpstr>
      <vt:lpstr>Player Worksheet_Rnd8</vt:lpstr>
      <vt:lpstr>Player Worksheet_Rnd9</vt:lpstr>
      <vt:lpstr>Player Worksheet_Rnd10</vt:lpstr>
      <vt:lpstr>Player Worksheet_Rnd11</vt:lpstr>
      <vt:lpstr>Player Worksheet_Rnd12</vt:lpstr>
      <vt:lpstr>Player Worksheet_Rnd13</vt:lpstr>
      <vt:lpstr>Player Worksheet_Rnd14</vt:lpstr>
      <vt:lpstr>Player Worksheet_Rnd15</vt:lpstr>
      <vt:lpstr>Player Worksheet_Rnd16</vt:lpstr>
      <vt:lpstr>Player Worksheet_Rnd17</vt:lpstr>
      <vt:lpstr>Player Worksheet_Rnd18</vt:lpstr>
      <vt:lpstr>Player Worksheet_Rnd19</vt:lpstr>
      <vt:lpstr>Player Worksheet_Rnd20</vt:lpstr>
      <vt:lpstr>Player Worksheet_Rnd21</vt:lpstr>
      <vt:lpstr>Player Worksheet_Rnd22</vt:lpstr>
      <vt:lpstr>Player Worksheet_Rnd23</vt:lpstr>
      <vt:lpstr>Player Worksheet_Rnd24</vt:lpstr>
      <vt:lpstr>Player Worksheet_Rnd25</vt:lpstr>
      <vt:lpstr>Player Worksheet_Rnd26</vt:lpstr>
      <vt:lpstr>Player Worksheet_Rnd27</vt:lpstr>
      <vt:lpstr>Player Worksheet_Rnd28</vt:lpstr>
      <vt:lpstr>Player Worksheet_Rnd29</vt:lpstr>
      <vt:lpstr>Player Worksheet_Rnd30</vt:lpstr>
      <vt:lpstr>Player Worksheet_Rnd31</vt:lpstr>
      <vt:lpstr>Player Worksheet_Rnd32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Nolan</dc:creator>
  <cp:lastModifiedBy>Kevin Nolan</cp:lastModifiedBy>
  <cp:lastPrinted>2026-02-09T05:34:10Z</cp:lastPrinted>
  <dcterms:created xsi:type="dcterms:W3CDTF">2014-01-21T21:02:32Z</dcterms:created>
  <dcterms:modified xsi:type="dcterms:W3CDTF">2026-02-09T21:24:25Z</dcterms:modified>
</cp:coreProperties>
</file>